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UMMARY" sheetId="3" r:id="rId1"/>
    <sheet name="Lipid Infla PSA BMI" sheetId="4" r:id="rId2"/>
    <sheet name="FREE PSA" sheetId="5" r:id="rId3"/>
  </sheets>
  <definedNames>
    <definedName name="FREEPSA">'FREE PSA'!$B$1</definedName>
    <definedName name="LIPIDS">'Lipid Infla PSA BMI'!$B$2</definedName>
    <definedName name="_xlnm.Print_Area" localSheetId="2">'FREE PSA'!$A$1:$E$57</definedName>
    <definedName name="_xlnm.Print_Area" localSheetId="1">'Lipid Infla PSA BMI'!$A$2:$N$84</definedName>
    <definedName name="SUMMARY">SUMMARY!$A$1</definedName>
  </definedNames>
  <calcPr calcId="152511"/>
</workbook>
</file>

<file path=xl/calcChain.xml><?xml version="1.0" encoding="utf-8"?>
<calcChain xmlns="http://schemas.openxmlformats.org/spreadsheetml/2006/main">
  <c r="A11" i="4" l="1"/>
  <c r="A14" i="4" s="1"/>
  <c r="F6" i="4" l="1"/>
  <c r="G6" i="4"/>
  <c r="H6" i="4"/>
  <c r="I6" i="4"/>
  <c r="J6" i="4" s="1"/>
  <c r="F7" i="4"/>
  <c r="G7" i="4"/>
  <c r="H7" i="4"/>
  <c r="I7" i="4"/>
  <c r="J7" i="4" s="1"/>
  <c r="F8" i="4"/>
  <c r="G8" i="4"/>
  <c r="H8" i="4"/>
  <c r="I8" i="4"/>
  <c r="J8" i="4" s="1"/>
  <c r="F9" i="4"/>
  <c r="G9" i="4"/>
  <c r="H9" i="4"/>
  <c r="I9" i="4"/>
  <c r="J9" i="4" s="1"/>
  <c r="F10" i="4"/>
  <c r="G10" i="4"/>
  <c r="H10" i="4"/>
  <c r="I10" i="4"/>
  <c r="J10" i="4" s="1"/>
  <c r="F11" i="4"/>
  <c r="G11" i="4"/>
  <c r="H11" i="4"/>
  <c r="I11" i="4"/>
  <c r="J11" i="4" s="1"/>
  <c r="B14" i="4"/>
  <c r="C14" i="4"/>
  <c r="D14" i="4"/>
  <c r="E14" i="4"/>
  <c r="F17" i="4"/>
  <c r="H14" i="4" l="1"/>
  <c r="J14" i="4"/>
  <c r="I14" i="4"/>
  <c r="F14" i="4"/>
  <c r="G14" i="4"/>
</calcChain>
</file>

<file path=xl/sharedStrings.xml><?xml version="1.0" encoding="utf-8"?>
<sst xmlns="http://schemas.openxmlformats.org/spreadsheetml/2006/main" count="303" uniqueCount="240">
  <si>
    <t>BMI - OLD METHOD</t>
  </si>
  <si>
    <t>https://tinyurl.com/qyqhmdx</t>
  </si>
  <si>
    <t>https://www.smartbmicalculator.com/</t>
  </si>
  <si>
    <t>BP</t>
  </si>
  <si>
    <t>https://cholesterolcode.com/report/</t>
  </si>
  <si>
    <t>https://www.healthline.com/health/mean-arterial-pressure</t>
  </si>
  <si>
    <t>https://healthengine.com.au/info/blood-pressure-calculator</t>
  </si>
  <si>
    <t>BMI - NEWER METHOD</t>
  </si>
  <si>
    <t>https://youtu.be/uVcYzc5O_mg</t>
  </si>
  <si>
    <t>LIPID PANEL / CHOLESTEROL</t>
  </si>
  <si>
    <t>--===== CholesterolCode.com/Report v0.9.5.15 =====--</t>
  </si>
  <si>
    <t>• Male • 71 • Coffee: 1 cups/day •</t>
  </si>
  <si>
    <t>• 14h water fasted  • Cholesterol Rx: false •</t>
  </si>
  <si>
    <t>Total Cholesterol:</t>
  </si>
  <si>
    <t>158 mg/dL</t>
  </si>
  <si>
    <t>4.09 mmol/L</t>
  </si>
  <si>
    <t xml:space="preserve">LDL Cholesterol: </t>
  </si>
  <si>
    <t xml:space="preserve"> 74 mg/dL </t>
  </si>
  <si>
    <t xml:space="preserve"> 1.91mmol/L</t>
  </si>
  <si>
    <t xml:space="preserve">HDL Cholesterol: </t>
  </si>
  <si>
    <t xml:space="preserve"> 75 mg/dL </t>
  </si>
  <si>
    <t xml:space="preserve"> 1.94mmol/L</t>
  </si>
  <si>
    <t xml:space="preserve">TG Cholesterol: </t>
  </si>
  <si>
    <t xml:space="preserve"> 49 mg/dL </t>
  </si>
  <si>
    <t xml:space="preserve"> 0.55mmol/L</t>
  </si>
  <si>
    <t xml:space="preserve"> ---------RISK REPORT--------- </t>
  </si>
  <si>
    <t>Atherogenic Index of Plasma:</t>
  </si>
  <si>
    <t xml:space="preserve"> -0.547 mg/dL</t>
  </si>
  <si>
    <t xml:space="preserve">&gt;&gt;&gt; Lowest Risk Third </t>
  </si>
  <si>
    <t>----&gt; Go to https://tinyurl.com/ycccmmnx for more on AIP</t>
  </si>
  <si>
    <t xml:space="preserve"> Framingham Offspring:</t>
  </si>
  <si>
    <t xml:space="preserve"> 0.6 Odds Ratio</t>
  </si>
  <si>
    <t>&gt;&gt;&gt; Very Low Risk</t>
  </si>
  <si>
    <t>----&gt; Go to https://tinyurl.com/y5fc5adl for more on this Framingham study</t>
  </si>
  <si>
    <t xml:space="preserve"> Jeppesen:</t>
  </si>
  <si>
    <t>----&gt; Go to https://tinyurl.com/y63xp7lj for more on the Jeppesen study</t>
  </si>
  <si>
    <t xml:space="preserve"> Cholesterol Remnants:</t>
  </si>
  <si>
    <t xml:space="preserve"> 9 mg/dL</t>
  </si>
  <si>
    <t>&gt;&gt;&gt; 0.11 mmol/L</t>
  </si>
  <si>
    <t>----&gt; Go to https://tinyurl.com/y84u92wm for more on Cholesterol Remnants</t>
  </si>
  <si>
    <t>------CONVENTIONAL MARKERS AND RATIOS------</t>
  </si>
  <si>
    <t>Friedewald LDL-C: 73 | Iranian LDL-C: 52</t>
  </si>
  <si>
    <t>TC/HDL Ratio in mg/dL: 2.11</t>
  </si>
  <si>
    <t>TG/HDL Ratio in mg/dL: 0.65 | TG/HDL Ratio in mmol/L: 0.28</t>
  </si>
  <si>
    <t>https://tinyurl.com/ycccmmnx</t>
  </si>
  <si>
    <t>https://tinyurl.com/y5fc5adl</t>
  </si>
  <si>
    <t>DEFINITION : AIP</t>
  </si>
  <si>
    <t>DEFINITION: FRAMINGHAM OFFSPRING ODDS RATIO</t>
  </si>
  <si>
    <t>https://tinyurl.com/y63xp7lj</t>
  </si>
  <si>
    <t>ADVANCED LIPID PANEL (VLDL &amp; LDL PARTICLE SIZE &amp; PATTERNS)</t>
  </si>
  <si>
    <t>https://tinyurl.com/rxyqqux</t>
  </si>
  <si>
    <t>ESTIMATE OF Lp (a)  (ARTHEROGENIC INDEX OF PLASMA) BY DAVE FELDMAN (CHOLESTEROLCODE.COM)</t>
  </si>
  <si>
    <t>DEFINITION: JEPSEN RISK TERTIAL</t>
  </si>
  <si>
    <t>CALCULATION FROM STANDARD LIPID PANEL</t>
  </si>
  <si>
    <r>
      <t xml:space="preserve">USE WHAT YOU ALREADY KNOW. </t>
    </r>
    <r>
      <rPr>
        <b/>
        <i/>
        <u/>
        <sz val="11"/>
        <color rgb="FFFF0000"/>
        <rFont val="Times New Roman"/>
        <family val="1"/>
      </rPr>
      <t xml:space="preserve"> GET COPIES OF YOUR TEST RESULTS!</t>
    </r>
    <r>
      <rPr>
        <b/>
        <i/>
        <sz val="11"/>
        <color rgb="FFFF0000"/>
        <rFont val="Times New Roman"/>
        <family val="1"/>
      </rPr>
      <t xml:space="preserve">  COMPARE THE RESULTS HERE. </t>
    </r>
  </si>
  <si>
    <t>INFLAMMATION</t>
  </si>
  <si>
    <t>PSA</t>
  </si>
  <si>
    <t>FREE PSA</t>
  </si>
  <si>
    <t>• 21 on months on LCHF (20g to 120g carbs) •</t>
  </si>
  <si>
    <t>`</t>
  </si>
  <si>
    <t>30.0 and Above</t>
  </si>
  <si>
    <t>Obesity</t>
  </si>
  <si>
    <t>25.0–29.9</t>
  </si>
  <si>
    <t>Overweight</t>
  </si>
  <si>
    <t>18.5–24.9</t>
  </si>
  <si>
    <t>Normal</t>
  </si>
  <si>
    <t>Below 18.5</t>
  </si>
  <si>
    <t>Underweight</t>
  </si>
  <si>
    <t>BMI</t>
  </si>
  <si>
    <t>Norm (18.5-24.9)</t>
  </si>
  <si>
    <t>@70 YRS &lt;4.1</t>
  </si>
  <si>
    <t>%</t>
  </si>
  <si>
    <t>uU/ml</t>
  </si>
  <si>
    <t>Insulin  (s/b &lt;4.5)</t>
  </si>
  <si>
    <t>mg/dl</t>
  </si>
  <si>
    <t>Insulin / glucose</t>
  </si>
  <si>
    <t>CRP</t>
  </si>
  <si>
    <t>ratio</t>
  </si>
  <si>
    <t>U/L</t>
  </si>
  <si>
    <t>total CK (39-308)</t>
  </si>
  <si>
    <t>MM/HR</t>
  </si>
  <si>
    <t>Sed rate  (0-20 MM/HR)</t>
  </si>
  <si>
    <t>ANA</t>
  </si>
  <si>
    <t>umol/L</t>
  </si>
  <si>
    <t xml:space="preserve">Inflamation </t>
  </si>
  <si>
    <t>Elevated</t>
  </si>
  <si>
    <t>Medium</t>
  </si>
  <si>
    <t>Low</t>
  </si>
  <si>
    <t>Risk of CVD &gt;</t>
  </si>
  <si>
    <r>
      <t> −0.3 to 0.1 for low risk, 0.1 to 0.24 for medium, and more than 0.24 for high risk of CVD [</t>
    </r>
    <r>
      <rPr>
        <sz val="10"/>
        <color rgb="FF418B34"/>
        <rFont val="Minion W08 Regular_1167271"/>
      </rPr>
      <t>20</t>
    </r>
    <r>
      <rPr>
        <sz val="10"/>
        <color rgb="FF000000"/>
        <rFont val="Minion W08 Regular_1167271"/>
      </rPr>
      <t>]. For the fasting blood glucose, it can be classified as following: values &lt;6.1 mmol/L are normal, and values ≥6.1 mmol/L are high [</t>
    </r>
    <r>
      <rPr>
        <sz val="10"/>
        <color rgb="FF418B34"/>
        <rFont val="Minion W08 Regular_1167271"/>
      </rPr>
      <t>21</t>
    </r>
    <r>
      <rPr>
        <sz val="10"/>
        <color rgb="FF000000"/>
        <rFont val="Minion W08 Regular_1167271"/>
      </rPr>
      <t>].</t>
    </r>
  </si>
  <si>
    <t>&gt;0.21</t>
  </si>
  <si>
    <t>0.11-0.21</t>
  </si>
  <si>
    <t>&lt;0.11</t>
  </si>
  <si>
    <t>Artherogenic Index of Plasma</t>
  </si>
  <si>
    <t>A</t>
  </si>
  <si>
    <r>
      <t xml:space="preserve">Risk:                    </t>
    </r>
    <r>
      <rPr>
        <b/>
        <sz val="9"/>
        <color theme="1"/>
        <rFont val="Calibri"/>
        <family val="2"/>
        <scheme val="minor"/>
      </rPr>
      <t xml:space="preserve"> Optimal &lt;75 </t>
    </r>
    <r>
      <rPr>
        <sz val="9"/>
        <color theme="1"/>
        <rFont val="Calibri"/>
        <family val="2"/>
        <scheme val="minor"/>
      </rPr>
      <t xml:space="preserve">    Moderate 75-125           High &gt; 125</t>
    </r>
  </si>
  <si>
    <r>
      <t xml:space="preserve">Risk:                    </t>
    </r>
    <r>
      <rPr>
        <b/>
        <sz val="9"/>
        <color theme="1"/>
        <rFont val="Calibri"/>
        <family val="2"/>
        <scheme val="minor"/>
      </rPr>
      <t xml:space="preserve"> Optimal &gt; 222.9</t>
    </r>
    <r>
      <rPr>
        <sz val="9"/>
        <color theme="1"/>
        <rFont val="Calibri"/>
        <family val="2"/>
        <scheme val="minor"/>
      </rPr>
      <t xml:space="preserve">     Moderate 222.9-217.4           High &lt; 217.4</t>
    </r>
  </si>
  <si>
    <r>
      <t xml:space="preserve">Risk:                       </t>
    </r>
    <r>
      <rPr>
        <b/>
        <sz val="11"/>
        <color theme="1"/>
        <rFont val="Calibri"/>
        <family val="2"/>
        <scheme val="minor"/>
      </rPr>
      <t>Optimal Pattern A</t>
    </r>
    <r>
      <rPr>
        <sz val="11"/>
        <color theme="1"/>
        <rFont val="Calibri"/>
        <family val="2"/>
        <scheme val="minor"/>
      </rPr>
      <t xml:space="preserve">   High Pattern B</t>
    </r>
  </si>
  <si>
    <r>
      <t xml:space="preserve">Optimal Risk &lt;6729    </t>
    </r>
    <r>
      <rPr>
        <b/>
        <sz val="11"/>
        <color theme="1"/>
        <rFont val="Calibri"/>
        <family val="2"/>
        <scheme val="minor"/>
      </rPr>
      <t xml:space="preserve"> Moderate 6729-5353</t>
    </r>
    <r>
      <rPr>
        <sz val="11"/>
        <color theme="1"/>
        <rFont val="Calibri"/>
        <family val="2"/>
        <scheme val="minor"/>
      </rPr>
      <t xml:space="preserve">    High &lt; 5353</t>
    </r>
  </si>
  <si>
    <r>
      <rPr>
        <b/>
        <sz val="11"/>
        <color theme="1"/>
        <rFont val="Calibri"/>
        <family val="2"/>
        <scheme val="minor"/>
      </rPr>
      <t>Optimal Risk &lt;215</t>
    </r>
    <r>
      <rPr>
        <sz val="11"/>
        <color theme="1"/>
        <rFont val="Calibri"/>
        <family val="2"/>
        <scheme val="minor"/>
      </rPr>
      <t xml:space="preserve">     Moderate 215 - 301    High &gt; 301</t>
    </r>
  </si>
  <si>
    <r>
      <t xml:space="preserve">Optimal Risk &lt;142    </t>
    </r>
    <r>
      <rPr>
        <b/>
        <sz val="11"/>
        <color theme="1"/>
        <rFont val="Calibri"/>
        <family val="2"/>
        <scheme val="minor"/>
      </rPr>
      <t xml:space="preserve"> Moderate 142 - 219</t>
    </r>
    <r>
      <rPr>
        <sz val="11"/>
        <color theme="1"/>
        <rFont val="Calibri"/>
        <family val="2"/>
        <scheme val="minor"/>
      </rPr>
      <t xml:space="preserve">    High &gt; 219</t>
    </r>
  </si>
  <si>
    <r>
      <t xml:space="preserve">Optimal Risk &lt;1138    </t>
    </r>
    <r>
      <rPr>
        <b/>
        <sz val="11"/>
        <color theme="1"/>
        <rFont val="Calibri"/>
        <family val="2"/>
        <scheme val="minor"/>
      </rPr>
      <t xml:space="preserve"> Moderate 1138-1409</t>
    </r>
    <r>
      <rPr>
        <sz val="11"/>
        <color theme="1"/>
        <rFont val="Calibri"/>
        <family val="2"/>
        <scheme val="minor"/>
      </rPr>
      <t xml:space="preserve">     High &gt; 1409</t>
    </r>
  </si>
  <si>
    <t>&lt;100</t>
  </si>
  <si>
    <t>RISK FOR : T2D+1 MAJOR ASCVD FACTOR</t>
  </si>
  <si>
    <t>nmol/L</t>
  </si>
  <si>
    <t>Angstrom</t>
  </si>
  <si>
    <t>MG/DL</t>
  </si>
  <si>
    <t xml:space="preserve">Lp(a)  </t>
  </si>
  <si>
    <t>LDL PEAK SIZE</t>
  </si>
  <si>
    <t>REAL LDL Size Pattern</t>
  </si>
  <si>
    <t>HDL LARGE</t>
  </si>
  <si>
    <t>LDL MEDIUM</t>
  </si>
  <si>
    <t>LDL Small</t>
  </si>
  <si>
    <t>LDL p                                   LDL Particle Number</t>
  </si>
  <si>
    <t>LDL+VLDL (Non HDL C)</t>
  </si>
  <si>
    <t>CARDIO IQ® ADVANCED LIPID PANEL</t>
  </si>
  <si>
    <t xml:space="preserve"> &lt;1.13</t>
  </si>
  <si>
    <t xml:space="preserve"> &lt;3.5</t>
  </si>
  <si>
    <t xml:space="preserve"> &gt;1.3</t>
  </si>
  <si>
    <t xml:space="preserve"> &lt;1.5</t>
  </si>
  <si>
    <t xml:space="preserve"> &lt;5.5</t>
  </si>
  <si>
    <t>Ref Range( mmol/L)</t>
  </si>
  <si>
    <t>mmol / L (measured)</t>
  </si>
  <si>
    <t>Alternative method (mmol / L)</t>
  </si>
  <si>
    <t>% change</t>
  </si>
  <si>
    <t>months between testing</t>
  </si>
  <si>
    <t>&lt; 5.0</t>
  </si>
  <si>
    <t>&gt;40</t>
  </si>
  <si>
    <t>&lt;150</t>
  </si>
  <si>
    <t>&lt;200</t>
  </si>
  <si>
    <t>Cardio IQ Ref Rnge</t>
  </si>
  <si>
    <t>&lt;0.25=good</t>
  </si>
  <si>
    <t>&lt;14= GOOD</t>
  </si>
  <si>
    <t>&lt;3.5=good</t>
  </si>
  <si>
    <t>&lt;4.5=good</t>
  </si>
  <si>
    <t>&lt;1.2=ideal</t>
  </si>
  <si>
    <t>=&gt; 60</t>
  </si>
  <si>
    <t>0-149</t>
  </si>
  <si>
    <t>100-199</t>
  </si>
  <si>
    <t>Stnd. Ref Range (mg/dl)</t>
  </si>
  <si>
    <t>rem / hdl est. calc.</t>
  </si>
  <si>
    <t>REMNANT CHOL (est.)</t>
  </si>
  <si>
    <t>LDL/HDL</t>
  </si>
  <si>
    <t>C/HDL</t>
  </si>
  <si>
    <t>Tri/HDL (Best CVD Prediction)</t>
  </si>
  <si>
    <t>LDL</t>
  </si>
  <si>
    <t>HDL</t>
  </si>
  <si>
    <t>TRIGLYCERIDES</t>
  </si>
  <si>
    <t>CHOLESTEROL</t>
  </si>
  <si>
    <t>DATE</t>
  </si>
  <si>
    <t>(4)Catalona et al.:JAMA 279: 1542-1547 (1998)</t>
  </si>
  <si>
    <t>(3)Catalona et al.:JAMA 277: 1452-1455 (1997)</t>
  </si>
  <si>
    <t>(2)Catalona et al.:J.Urol 168: 922-925 (2002)</t>
  </si>
  <si>
    <t>(1)Catalona et al.:Urology 60: 469-474 (2002)</t>
  </si>
  <si>
    <t>(+)In men with PSA above 10 ng/mL, prostate cancer risk isdetermined by total PSA alone.The Total PSA value from this assay system isstandardized against the equimolar PSA standard.The test result will be approximately 20% higherwhen compared to the WHO-standardized Total PSA(Siemens assay). Comparison of serial PSA resultsshould be interpreted with this fact in mind.PSA was performed using the Beckman CoulterImmunoassay method. Values obtained from differentassay methods cannot be used interchangeably. PSAlevels, regardless of value, should not be interpretedas absolute evidence of the presence or absence ofdisease.</t>
  </si>
  <si>
    <t>&lt; or = 30</t>
  </si>
  <si>
    <t xml:space="preserve">&lt; or = 25 </t>
  </si>
  <si>
    <t xml:space="preserve"> Specificity(%)</t>
  </si>
  <si>
    <t xml:space="preserve">Sensitivity(%) </t>
  </si>
  <si>
    <t xml:space="preserve">Free PSA(%) </t>
  </si>
  <si>
    <t>In men with PSA above 10 ng/mL, prostate cancer risk isdetermined by total PSA alone.</t>
  </si>
  <si>
    <t>&gt;25</t>
  </si>
  <si>
    <t>4.1-10</t>
  </si>
  <si>
    <t>21-25</t>
  </si>
  <si>
    <t>16-20</t>
  </si>
  <si>
    <t>11-15</t>
  </si>
  <si>
    <t>0-10</t>
  </si>
  <si>
    <t>0-27</t>
  </si>
  <si>
    <t>2.6-4.0</t>
  </si>
  <si>
    <t>(*)The diagnostic usefulness of % Free PSA has not beenestablished in patients with total PSA below 2.6 ng/mL</t>
  </si>
  <si>
    <t>0-2.5</t>
  </si>
  <si>
    <t>(x)These estimates vary with age, ethnicity, family history &amp; DRE results</t>
  </si>
  <si>
    <t>Estimated(x) Probability of cancer (as %)</t>
  </si>
  <si>
    <t xml:space="preserve">PSA(ng/mL) </t>
  </si>
  <si>
    <t>Ref: &gt; 25% calc</t>
  </si>
  <si>
    <t>Ref: &lt;/= 4.0</t>
  </si>
  <si>
    <t>ng/ml</t>
  </si>
  <si>
    <t>Free psa/psa Ratio</t>
  </si>
  <si>
    <t>Free PSA</t>
  </si>
  <si>
    <t>LIPID PANELS</t>
  </si>
  <si>
    <t>date</t>
  </si>
  <si>
    <t>FREE PSA SCORES:</t>
  </si>
  <si>
    <t xml:space="preserve">COPY AND PASTE YOUR CHOLESTEROL CODE REPORT HERE </t>
  </si>
  <si>
    <t xml:space="preserve">INPUT YOUR DATA INTO THE YELLOW FIELDS.  TRACK YOUR PROGRESS .  BEFORE STARTING ERASE THE SAMPLE FIELDS IN YELLOW. </t>
  </si>
  <si>
    <r>
      <t xml:space="preserve">Homocysteine (&lt;7.0) </t>
    </r>
    <r>
      <rPr>
        <b/>
        <sz val="10"/>
        <color rgb="FFFF0000"/>
        <rFont val="Calibri"/>
        <family val="2"/>
        <scheme val="minor"/>
      </rPr>
      <t xml:space="preserve"> [Bredesen: if &gt;6.0 = inflammation assoc. w/CVD]</t>
    </r>
  </si>
  <si>
    <r>
      <t xml:space="preserve">Albumin / globulin(&gt; 1.8) </t>
    </r>
    <r>
      <rPr>
        <b/>
        <sz val="10"/>
        <color rgb="FFFF0000"/>
        <rFont val="Calibri"/>
        <family val="2"/>
        <scheme val="minor"/>
      </rPr>
      <t>[Bredesen: lower w/inflammation]</t>
    </r>
  </si>
  <si>
    <r>
      <t xml:space="preserve">Magnesium (Serum) 5.2-6.5 </t>
    </r>
    <r>
      <rPr>
        <b/>
        <sz val="10"/>
        <color rgb="FFFF0000"/>
        <rFont val="Calibri"/>
        <family val="2"/>
        <scheme val="minor"/>
      </rPr>
      <t>[Bredsen: low in T2D &amp; chronic inflammation]</t>
    </r>
  </si>
  <si>
    <r>
      <t xml:space="preserve">Glucose (70-90) </t>
    </r>
    <r>
      <rPr>
        <b/>
        <sz val="11"/>
        <color rgb="FFFF0000"/>
        <rFont val="Calibri"/>
        <family val="2"/>
        <scheme val="minor"/>
      </rPr>
      <t>[Bredesen: &gt;90= IR</t>
    </r>
  </si>
  <si>
    <r>
      <t xml:space="preserve">Hg A1C </t>
    </r>
    <r>
      <rPr>
        <b/>
        <sz val="9"/>
        <color rgb="FFFF0000"/>
        <rFont val="Calibri"/>
        <family val="2"/>
        <scheme val="minor"/>
      </rPr>
      <t>(ADA&lt;5.7 or PreDiab; Dr.B&lt;5.6)</t>
    </r>
  </si>
  <si>
    <t>RECORD ON LIPID SHEET</t>
  </si>
  <si>
    <t>https://tinyurl.com/rraedh2</t>
  </si>
  <si>
    <t>BP : WRIST MONITOR (PURCHASE)</t>
  </si>
  <si>
    <t>MEN: GET CHECKED FOR PROSTATE CANCER BUT DON'T BE SO QUICK TO GET A BIOPSY</t>
  </si>
  <si>
    <t>IF YOUR PSA IS ALARMING, ASK FOR THESE TESTS PRIOR TO GETTING A BIOPSY.  YOUR PROSTATE MAY NOT LIKE THE BIOPSY.</t>
  </si>
  <si>
    <t>https://tinyurl.com/uazanc7</t>
  </si>
  <si>
    <t>https://tinyurl.com/t4nmv7q</t>
  </si>
  <si>
    <t>https://tinyurl.com/yxxhunjk</t>
  </si>
  <si>
    <t>https://tinyurl.com/sl7n2gd</t>
  </si>
  <si>
    <t>https://drjockers.com/top-5-blood-tests-inflammation/</t>
  </si>
  <si>
    <t>https://tinyurl.com/scanawr</t>
  </si>
  <si>
    <t>https://tinyurl.com/sc93epj</t>
  </si>
  <si>
    <t>https://tinyurl.com/qv5n78a</t>
  </si>
  <si>
    <t>RECORD ON FREE PSA SHEET</t>
  </si>
  <si>
    <t>WHY MULTIPARAMETRIC MRI?</t>
  </si>
  <si>
    <t>WHY FREE PSA ?</t>
  </si>
  <si>
    <t>https://www.mdcalc.com/mean-arterial-pressure-map</t>
  </si>
  <si>
    <t>BP - Mean arterial pressure (what is it?)</t>
  </si>
  <si>
    <t>BP - Mean arterial pressure calculator</t>
  </si>
  <si>
    <t>BODY MASS INDEX:  ARE YOU OVERWEIGHT OR OBESE?  KEEP TRACK.  YOU NEED A SCALE AND YOUR HEIGHT.</t>
  </si>
  <si>
    <t>BUY A GOOD BP MONITOR AND KEEP TRACK.  DO THIS YOURSELF WITH A GOOD WRIST MONITOR.</t>
  </si>
  <si>
    <t>THIS BLOOD WORK IS TYPICALLY ORDERED BY YOUR DOCTOR.</t>
  </si>
  <si>
    <t>https://www.anylabtestnow.com/locations/</t>
  </si>
  <si>
    <t>ORDER YOUR OWN TESTS &amp; PAY DIRECTLY:</t>
  </si>
  <si>
    <t>QUEST DIAGNOSITCS "CARDIO IQ" TEST IS ONE EXAMPLE. IF YOU CAN'T GET IT THEN SEE ESTIMATE OF Lp(a) BELOW</t>
  </si>
  <si>
    <t>USE ON-LINE CALCULATOR TO DO THIS ESTIMATE OF Lp(a), WHICH MAY BE THE MOST IMPORTANT MEASURE</t>
  </si>
  <si>
    <t>INSULIN / GLUCOSE:  INSULIN ASSAY (KRAFT)</t>
  </si>
  <si>
    <t>INSULIN / GLUCOSE TESTS :  HbA1c IS ALL YOU WILL LIKELY GET FROM YOUR DOC</t>
  </si>
  <si>
    <t>GLUCOSE TESTING BASICS</t>
  </si>
  <si>
    <t>https://tinyurl.com/vpnl5pc</t>
  </si>
  <si>
    <t>YOUR DOC MAY ORDER A CRP.  ASK ABOUT THE OTHER INFLAMMATION MARKERS LISTED ON THE LIPID SHEET</t>
  </si>
  <si>
    <t>IF YOU FLUNKED THE FREE PSA, YOU LIKELY HAVE A PROBLEM.   ASK FOR AN MRI BEFORE GETTING A BIOPSY.</t>
  </si>
  <si>
    <t>A MAN'S DOC WILL LIKELY ORDER A PSA AND DO A DIGITAL EXAM ONCE PER YEAR FOR OLDER GUYS</t>
  </si>
  <si>
    <t>WAIST LINE - BETTER THAN BMI?</t>
  </si>
  <si>
    <t>https://tinyurl.com/vrd299j</t>
  </si>
  <si>
    <t xml:space="preserve">THERE ARE OTHER, VERY IMPORTANT, AGING ISSUES COVERED ELSEWHERE </t>
  </si>
  <si>
    <t>IMPORTANT TO HEALTHY AGING, BUT NOT ON THIS LIST (COVERED ELSEWHERE)</t>
  </si>
  <si>
    <t>DEMENTIA PREVENTION AND REVERSAL</t>
  </si>
  <si>
    <t>CARDIOVASCULAR DISEASE PREVENTION</t>
  </si>
  <si>
    <t>BREAST CANCER TESTS</t>
  </si>
  <si>
    <t>COLONOSCOPY</t>
  </si>
  <si>
    <t>ENDOSCOPY</t>
  </si>
  <si>
    <t xml:space="preserve">AUTOIMMUNE </t>
  </si>
  <si>
    <t>CARDIOVASCULAR MEASURES.  SOME YOU MUST ASK FOR AND EVEN PAY  OUT OF POCKET</t>
  </si>
  <si>
    <t>CACS</t>
  </si>
  <si>
    <t>CIMT</t>
  </si>
  <si>
    <t>"DIETS"  &amp; NUTRITION</t>
  </si>
  <si>
    <t>HEALTHY AGING CONDITION:  CHECKLIST FOR LAYMEN (NON MEDICAL EXPERTS)  - YOU CAN DO THIS WITH MINIMAL HELP</t>
  </si>
  <si>
    <t>Disclaimer: Information on this web site is provided for informational purposes only. This information is not intended as a substitute for the advice provided by your physician or other healthcare professional Do not use the information on this web site for diagnosing or treating a health problem or disease or prescribing medication or other treatment. Always speak with your physician or other health care professional before taking any medication or nutritional, herbal or homeopathic supplement, or using any treatment for a health problem. If you have or suspect that you have a medical problem, contact your health care provider promptly. Do not disregard professional medical advice or delay in seeking professional advice because of something you have read on this web site. Information provided on this web site and the use of any products or services seen our web site by you DOES NOT create a doctor-patient relationship between you and any of the people affiliated with our web site. Information and statements regarding dietary supplements have not been evaluated by the Food and Drug Administration and are not intended to diagnose, treat, cure, or prevent any disease.  Eventually,  there will be some things presented here that will change with evolving evidence.</t>
  </si>
  <si>
    <t>https://youtu.be/KQdplHWQ9ZU</t>
  </si>
  <si>
    <t>https://youtu.be/J7APpSge2QM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</si>
</sst>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_(* #,##0.000_);_(* \(#,##0.000\);_(* &quot;-&quot;??_);_(@_)"/>
    <numFmt numFmtId="167" formatCode="#,##0.000_);[Red]\(#,##0.000\)"/>
    <numFmt numFmtId="168" formatCode="_(* #,##0.0_);_(* \(#,##0.0\);_(* &quot;-&quot;??_);_(@_)"/>
  </numFmts>
  <fonts count="55">
    <font>
      <sz val="11"/>
      <color theme="1"/>
      <name val="Calibri"/>
      <family val="2"/>
      <scheme val="minor"/>
    </font>
    <font>
      <sz val="12"/>
      <color theme="1"/>
      <name val="Times New Roman"/>
      <family val="1"/>
    </font>
    <font>
      <u/>
      <sz val="11"/>
      <color theme="10"/>
      <name val="Calibri"/>
      <family val="2"/>
      <scheme val="minor"/>
    </font>
    <font>
      <b/>
      <sz val="14"/>
      <color theme="1"/>
      <name val="Times New Roman"/>
      <family val="1"/>
    </font>
    <font>
      <sz val="14"/>
      <color theme="1"/>
      <name val="Times New Roman"/>
      <family val="1"/>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i/>
      <sz val="11"/>
      <color rgb="FFFF0000"/>
      <name val="Times New Roman"/>
      <family val="1"/>
    </font>
    <font>
      <b/>
      <i/>
      <u/>
      <sz val="11"/>
      <color rgb="FFFF0000"/>
      <name val="Times New Roman"/>
      <family val="1"/>
    </font>
    <font>
      <b/>
      <sz val="12"/>
      <color theme="1"/>
      <name val="Times New Roman"/>
      <family val="1"/>
    </font>
    <font>
      <sz val="9"/>
      <color theme="1"/>
      <name val="Calibri"/>
      <family val="2"/>
      <scheme val="minor"/>
    </font>
    <font>
      <sz val="7"/>
      <color rgb="FF000000"/>
      <name val="Verdana"/>
      <family val="2"/>
    </font>
    <font>
      <b/>
      <sz val="7"/>
      <color rgb="FF000000"/>
      <name val="Verdana"/>
      <family val="2"/>
    </font>
    <font>
      <sz val="11"/>
      <name val="Calibri"/>
      <family val="2"/>
      <scheme val="minor"/>
    </font>
    <font>
      <b/>
      <sz val="9"/>
      <color rgb="FFFF0000"/>
      <name val="Calibri"/>
      <family val="2"/>
      <scheme val="minor"/>
    </font>
    <font>
      <b/>
      <sz val="9"/>
      <color theme="1"/>
      <name val="Calibri"/>
      <family val="2"/>
      <scheme val="minor"/>
    </font>
    <font>
      <b/>
      <sz val="14"/>
      <color theme="1"/>
      <name val="Calibri"/>
      <family val="2"/>
      <scheme val="minor"/>
    </font>
    <font>
      <b/>
      <i/>
      <sz val="11"/>
      <color rgb="FFFF0000"/>
      <name val="Calibri"/>
      <family val="2"/>
      <scheme val="minor"/>
    </font>
    <font>
      <b/>
      <sz val="12"/>
      <color theme="1"/>
      <name val="Calibri"/>
      <family val="2"/>
      <scheme val="minor"/>
    </font>
    <font>
      <b/>
      <sz val="10"/>
      <name val="Calibri"/>
      <family val="2"/>
      <scheme val="minor"/>
    </font>
    <font>
      <b/>
      <sz val="10"/>
      <color rgb="FFFF0000"/>
      <name val="Calibri"/>
      <family val="2"/>
      <scheme val="minor"/>
    </font>
    <font>
      <i/>
      <sz val="11"/>
      <color theme="1"/>
      <name val="Calibri"/>
      <family val="2"/>
      <scheme val="minor"/>
    </font>
    <font>
      <sz val="10"/>
      <color rgb="FF000000"/>
      <name val="Minion W08 Regular_1167271"/>
    </font>
    <font>
      <i/>
      <sz val="9"/>
      <color theme="1"/>
      <name val="Calibri"/>
      <family val="2"/>
      <scheme val="minor"/>
    </font>
    <font>
      <sz val="10"/>
      <color rgb="FF418B34"/>
      <name val="Minion W08 Regular_1167271"/>
    </font>
    <font>
      <b/>
      <i/>
      <sz val="11"/>
      <color theme="1"/>
      <name val="Calibri"/>
      <family val="2"/>
      <scheme val="minor"/>
    </font>
    <font>
      <b/>
      <sz val="10"/>
      <color theme="1"/>
      <name val="Calibri"/>
      <family val="2"/>
      <scheme val="minor"/>
    </font>
    <font>
      <b/>
      <i/>
      <sz val="12"/>
      <color theme="1"/>
      <name val="Calibri"/>
      <family val="2"/>
      <scheme val="minor"/>
    </font>
    <font>
      <sz val="8"/>
      <color theme="1"/>
      <name val="Calibri"/>
      <family val="2"/>
      <scheme val="minor"/>
    </font>
    <font>
      <b/>
      <i/>
      <sz val="11"/>
      <name val="Calibri"/>
      <family val="2"/>
      <scheme val="minor"/>
    </font>
    <font>
      <b/>
      <sz val="8"/>
      <color rgb="FF0070C0"/>
      <name val="Calibri"/>
      <family val="2"/>
      <scheme val="minor"/>
    </font>
    <font>
      <b/>
      <sz val="11"/>
      <color rgb="FF0070C0"/>
      <name val="Calibri"/>
      <family val="2"/>
      <scheme val="minor"/>
    </font>
    <font>
      <b/>
      <sz val="11"/>
      <color rgb="FFFF0000"/>
      <name val="Calibri"/>
      <family val="2"/>
      <scheme val="minor"/>
    </font>
    <font>
      <sz val="14"/>
      <color theme="1"/>
      <name val="Calibri"/>
      <family val="2"/>
      <scheme val="minor"/>
    </font>
    <font>
      <sz val="14"/>
      <color rgb="FF000000"/>
      <name val="Source Sans Pro"/>
      <family val="2"/>
    </font>
    <font>
      <sz val="12"/>
      <color theme="1"/>
      <name val="Calibri"/>
      <family val="2"/>
      <scheme val="minor"/>
    </font>
    <font>
      <b/>
      <sz val="14"/>
      <color rgb="FF000000"/>
      <name val="Source Sans Pro"/>
      <family val="2"/>
    </font>
    <font>
      <sz val="12"/>
      <color rgb="FF000000"/>
      <name val="Source Sans Pro"/>
      <family val="2"/>
    </font>
    <font>
      <b/>
      <i/>
      <sz val="11"/>
      <color rgb="FF0070C0"/>
      <name val="Calibri"/>
      <family val="2"/>
      <scheme val="minor"/>
    </font>
    <font>
      <b/>
      <i/>
      <sz val="8"/>
      <color rgb="FF0070C0"/>
      <name val="Calibri"/>
      <family val="2"/>
      <scheme val="minor"/>
    </font>
    <font>
      <b/>
      <sz val="11"/>
      <name val="Calibri"/>
      <family val="2"/>
      <scheme val="minor"/>
    </font>
    <font>
      <b/>
      <sz val="12"/>
      <color rgb="FF0070C0"/>
      <name val="Calibri"/>
      <family val="2"/>
      <scheme val="minor"/>
    </font>
    <font>
      <b/>
      <u/>
      <sz val="12"/>
      <color theme="1"/>
      <name val="Calibri"/>
      <family val="2"/>
      <scheme val="minor"/>
    </font>
    <font>
      <i/>
      <sz val="14"/>
      <color rgb="FF0070C0"/>
      <name val="Calibri"/>
      <family val="2"/>
      <scheme val="minor"/>
    </font>
    <font>
      <b/>
      <sz val="14"/>
      <color rgb="FF0070C0"/>
      <name val="Source Sans Pro"/>
      <family val="2"/>
    </font>
    <font>
      <b/>
      <sz val="14"/>
      <color rgb="FF0070C0"/>
      <name val="Calibri"/>
      <family val="2"/>
      <scheme val="minor"/>
    </font>
    <font>
      <b/>
      <i/>
      <sz val="14"/>
      <color theme="5" tint="-0.249977111117893"/>
      <name val="Times New Roman"/>
      <family val="1"/>
    </font>
    <font>
      <b/>
      <i/>
      <sz val="11"/>
      <color theme="5" tint="-0.249977111117893"/>
      <name val="Times New Roman"/>
      <family val="1"/>
    </font>
    <font>
      <b/>
      <i/>
      <sz val="10"/>
      <color theme="5" tint="-0.249977111117893"/>
      <name val="Times New Roman"/>
      <family val="1"/>
    </font>
    <font>
      <i/>
      <sz val="12"/>
      <color theme="1"/>
      <name val="Times New Roman"/>
      <family val="1"/>
    </font>
    <font>
      <b/>
      <i/>
      <sz val="12"/>
      <color theme="1"/>
      <name val="Times New Roman"/>
      <family val="1"/>
    </font>
    <font>
      <b/>
      <sz val="10"/>
      <color rgb="FFAB0535"/>
      <name val="Calibri"/>
      <family val="2"/>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7" tint="0.79998168889431442"/>
        <bgColor indexed="64"/>
      </patternFill>
    </fill>
    <fill>
      <patternFill patternType="solid">
        <fgColor rgb="FFFFFF00"/>
        <bgColor indexed="64"/>
      </patternFill>
    </fill>
    <fill>
      <patternFill patternType="solid">
        <fgColor theme="2" tint="-0.249977111117893"/>
        <bgColor indexed="64"/>
      </patternFill>
    </fill>
  </fills>
  <borders count="31">
    <border>
      <left/>
      <right/>
      <top/>
      <bottom/>
      <diagonal/>
    </border>
    <border>
      <left/>
      <right/>
      <top/>
      <bottom style="thin">
        <color indexed="64"/>
      </bottom>
      <diagonal/>
    </border>
    <border>
      <left/>
      <right style="medium">
        <color rgb="FFCC3366"/>
      </right>
      <top/>
      <bottom style="medium">
        <color rgb="FFCC3366"/>
      </bottom>
      <diagonal/>
    </border>
    <border>
      <left style="medium">
        <color rgb="FFCC3366"/>
      </left>
      <right/>
      <top/>
      <bottom style="medium">
        <color rgb="FFCC3366"/>
      </bottom>
      <diagonal/>
    </border>
    <border>
      <left/>
      <right style="medium">
        <color rgb="FFCC3366"/>
      </right>
      <top/>
      <bottom/>
      <diagonal/>
    </border>
    <border>
      <left style="medium">
        <color rgb="FFCC3366"/>
      </left>
      <right/>
      <top/>
      <bottom/>
      <diagonal/>
    </border>
    <border>
      <left/>
      <right style="medium">
        <color rgb="FFCC3366"/>
      </right>
      <top style="medium">
        <color rgb="FFCC3366"/>
      </top>
      <bottom/>
      <diagonal/>
    </border>
    <border>
      <left style="medium">
        <color rgb="FFCC3366"/>
      </left>
      <right/>
      <top style="medium">
        <color rgb="FFCC3366"/>
      </top>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theme="5" tint="-0.249977111117893"/>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cellStyleXfs>
  <cellXfs count="244">
    <xf numFmtId="0" fontId="0" fillId="0" borderId="0" xfId="0"/>
    <xf numFmtId="0" fontId="4" fillId="0" borderId="0" xfId="0" applyFont="1"/>
    <xf numFmtId="0" fontId="2" fillId="0" borderId="0" xfId="1"/>
    <xf numFmtId="0" fontId="4" fillId="0" borderId="1" xfId="0" applyFont="1" applyBorder="1"/>
    <xf numFmtId="0" fontId="4" fillId="0" borderId="0" xfId="0" applyFont="1" applyAlignment="1">
      <alignment wrapText="1"/>
    </xf>
    <xf numFmtId="0" fontId="10" fillId="0" borderId="1" xfId="0" applyFont="1" applyBorder="1"/>
    <xf numFmtId="0" fontId="1"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2" fillId="0" borderId="0" xfId="0" applyFont="1" applyAlignment="1"/>
    <xf numFmtId="0" fontId="1" fillId="0" borderId="0" xfId="0" applyFont="1" applyAlignment="1">
      <alignment horizontal="right" wrapText="1"/>
    </xf>
    <xf numFmtId="0" fontId="13" fillId="0" borderId="0" xfId="0" applyFont="1" applyAlignment="1">
      <alignment wrapText="1"/>
    </xf>
    <xf numFmtId="0" fontId="0" fillId="0" borderId="0" xfId="0" applyAlignment="1">
      <alignment horizontal="center"/>
    </xf>
    <xf numFmtId="0" fontId="14" fillId="0" borderId="2" xfId="0" applyFont="1" applyBorder="1" applyAlignment="1">
      <alignment horizontal="center" vertical="center" wrapText="1"/>
    </xf>
    <xf numFmtId="0" fontId="15" fillId="0" borderId="3" xfId="0" applyFont="1" applyBorder="1" applyAlignment="1">
      <alignment horizontal="left" vertical="top" wrapText="1"/>
    </xf>
    <xf numFmtId="0" fontId="14" fillId="0" borderId="4" xfId="0" applyFont="1" applyBorder="1" applyAlignment="1">
      <alignment horizontal="center" vertical="center" wrapText="1"/>
    </xf>
    <xf numFmtId="0" fontId="15" fillId="0" borderId="5" xfId="0" applyFont="1" applyBorder="1" applyAlignment="1">
      <alignment horizontal="left" vertical="top" wrapText="1"/>
    </xf>
    <xf numFmtId="0" fontId="0" fillId="0" borderId="0" xfId="0" quotePrefix="1"/>
    <xf numFmtId="0" fontId="9" fillId="0" borderId="0" xfId="0" applyFont="1" applyAlignment="1">
      <alignment horizont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0" fillId="0" borderId="1" xfId="0"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19" fillId="0" borderId="0" xfId="0" applyFont="1" applyAlignment="1">
      <alignment horizontal="center"/>
    </xf>
    <xf numFmtId="0" fontId="20" fillId="0" borderId="1" xfId="0" applyFont="1" applyBorder="1" applyAlignment="1">
      <alignment horizontal="center"/>
    </xf>
    <xf numFmtId="0" fontId="0" fillId="0" borderId="0" xfId="0" applyFill="1"/>
    <xf numFmtId="0" fontId="13" fillId="0" borderId="0" xfId="0" applyFont="1" applyFill="1" applyAlignment="1">
      <alignment wrapText="1"/>
    </xf>
    <xf numFmtId="0" fontId="21" fillId="0" borderId="0" xfId="0" applyFont="1" applyFill="1" applyAlignment="1">
      <alignment horizontal="center"/>
    </xf>
    <xf numFmtId="0" fontId="22" fillId="0" borderId="0" xfId="0" quotePrefix="1" applyFont="1" applyFill="1" applyAlignment="1">
      <alignment horizontal="center"/>
    </xf>
    <xf numFmtId="0" fontId="23" fillId="0" borderId="0" xfId="0" quotePrefix="1" applyFont="1" applyAlignment="1">
      <alignment horizontal="center"/>
    </xf>
    <xf numFmtId="0" fontId="18" fillId="0" borderId="0" xfId="0" applyFont="1"/>
    <xf numFmtId="0" fontId="13" fillId="0" borderId="1" xfId="0" applyFont="1" applyBorder="1" applyAlignment="1">
      <alignment wrapText="1"/>
    </xf>
    <xf numFmtId="0" fontId="0" fillId="0" borderId="8" xfId="0" applyBorder="1" applyAlignment="1">
      <alignment horizontal="center"/>
    </xf>
    <xf numFmtId="0" fontId="0" fillId="0" borderId="9" xfId="0" applyBorder="1" applyAlignment="1">
      <alignment horizontal="center"/>
    </xf>
    <xf numFmtId="0" fontId="18" fillId="0" borderId="1" xfId="0" applyFont="1" applyBorder="1"/>
    <xf numFmtId="14" fontId="18" fillId="0" borderId="8" xfId="0" applyNumberFormat="1" applyFont="1" applyBorder="1" applyAlignment="1">
      <alignment horizontal="center"/>
    </xf>
    <xf numFmtId="0" fontId="21" fillId="0" borderId="1" xfId="0" applyFont="1" applyBorder="1" applyAlignment="1">
      <alignment horizontal="center" wrapText="1"/>
    </xf>
    <xf numFmtId="0" fontId="0" fillId="0" borderId="10" xfId="0" applyBorder="1"/>
    <xf numFmtId="0" fontId="13" fillId="0" borderId="10" xfId="0" applyFont="1" applyBorder="1" applyAlignment="1">
      <alignment wrapText="1"/>
    </xf>
    <xf numFmtId="0" fontId="0" fillId="0" borderId="11" xfId="0" applyBorder="1" applyAlignment="1">
      <alignment horizontal="center"/>
    </xf>
    <xf numFmtId="0" fontId="0" fillId="0" borderId="10" xfId="0" applyBorder="1" applyAlignment="1">
      <alignment horizontal="center"/>
    </xf>
    <xf numFmtId="0" fontId="13" fillId="0" borderId="0" xfId="0" applyFont="1" applyBorder="1" applyAlignment="1">
      <alignment wrapText="1"/>
    </xf>
    <xf numFmtId="0" fontId="24" fillId="0" borderId="0" xfId="0" applyFont="1"/>
    <xf numFmtId="166" fontId="24" fillId="0" borderId="10" xfId="2" applyNumberFormat="1" applyFont="1" applyBorder="1"/>
    <xf numFmtId="166" fontId="24" fillId="0" borderId="10" xfId="2" applyNumberFormat="1" applyFont="1" applyBorder="1" applyAlignment="1">
      <alignment horizontal="center"/>
    </xf>
    <xf numFmtId="167" fontId="24" fillId="0" borderId="10" xfId="2" applyNumberFormat="1" applyFont="1" applyBorder="1" applyAlignment="1">
      <alignment horizontal="center"/>
    </xf>
    <xf numFmtId="0" fontId="24" fillId="0" borderId="10" xfId="0" applyFont="1" applyBorder="1"/>
    <xf numFmtId="0" fontId="25" fillId="0" borderId="0" xfId="0" applyFont="1" applyBorder="1" applyAlignment="1">
      <alignment horizontal="center" vertical="center" wrapText="1"/>
    </xf>
    <xf numFmtId="0" fontId="26" fillId="0" borderId="0" xfId="0" applyFont="1" applyAlignment="1">
      <alignment wrapText="1"/>
    </xf>
    <xf numFmtId="166" fontId="24" fillId="0" borderId="0" xfId="2" applyNumberFormat="1" applyFont="1" applyBorder="1"/>
    <xf numFmtId="166" fontId="24" fillId="0" borderId="0" xfId="2" applyNumberFormat="1" applyFont="1" applyBorder="1" applyAlignment="1">
      <alignment horizontal="center"/>
    </xf>
    <xf numFmtId="166" fontId="24" fillId="0" borderId="1" xfId="2" applyNumberFormat="1" applyFont="1" applyBorder="1"/>
    <xf numFmtId="166" fontId="24" fillId="0" borderId="1" xfId="2" applyNumberFormat="1" applyFont="1" applyBorder="1" applyAlignment="1">
      <alignment horizontal="center"/>
    </xf>
    <xf numFmtId="166" fontId="16" fillId="3" borderId="1" xfId="5" quotePrefix="1" applyNumberFormat="1" applyFont="1" applyBorder="1" applyAlignment="1">
      <alignment horizontal="center"/>
    </xf>
    <xf numFmtId="166" fontId="16" fillId="4" borderId="1" xfId="6" quotePrefix="1" applyNumberFormat="1" applyFont="1" applyBorder="1" applyAlignment="1">
      <alignment horizontal="center"/>
    </xf>
    <xf numFmtId="166" fontId="16" fillId="2" borderId="1" xfId="4" applyNumberFormat="1" applyFont="1" applyBorder="1" applyAlignment="1">
      <alignment horizontal="center"/>
    </xf>
    <xf numFmtId="166" fontId="28" fillId="0" borderId="0" xfId="2" quotePrefix="1" applyNumberFormat="1" applyFont="1" applyBorder="1" applyAlignment="1">
      <alignment horizontal="center"/>
    </xf>
    <xf numFmtId="166" fontId="28" fillId="0" borderId="0" xfId="2" applyNumberFormat="1" applyFont="1" applyBorder="1" applyAlignment="1">
      <alignment horizontal="center"/>
    </xf>
    <xf numFmtId="0" fontId="0" fillId="0" borderId="10" xfId="0" applyFont="1" applyFill="1" applyBorder="1"/>
    <xf numFmtId="0" fontId="13" fillId="0" borderId="10" xfId="0" applyFont="1" applyFill="1" applyBorder="1" applyAlignment="1">
      <alignment wrapText="1"/>
    </xf>
    <xf numFmtId="166" fontId="5" fillId="0" borderId="10" xfId="2" applyNumberFormat="1" applyFont="1" applyFill="1" applyBorder="1"/>
    <xf numFmtId="166" fontId="5" fillId="0" borderId="10" xfId="2" applyNumberFormat="1" applyFont="1" applyFill="1" applyBorder="1" applyAlignment="1">
      <alignment horizontal="center"/>
    </xf>
    <xf numFmtId="43" fontId="5" fillId="0" borderId="10" xfId="2" applyFont="1" applyFill="1" applyBorder="1" applyAlignment="1">
      <alignment horizontal="center"/>
    </xf>
    <xf numFmtId="0" fontId="0" fillId="0" borderId="0" xfId="0" applyFont="1" applyFill="1" applyBorder="1"/>
    <xf numFmtId="0" fontId="13" fillId="0" borderId="0" xfId="0" applyFont="1" applyFill="1" applyBorder="1" applyAlignment="1">
      <alignment wrapText="1"/>
    </xf>
    <xf numFmtId="166" fontId="5" fillId="0" borderId="0" xfId="2" applyNumberFormat="1" applyFont="1" applyFill="1" applyBorder="1"/>
    <xf numFmtId="166" fontId="5" fillId="0" borderId="0" xfId="2" applyNumberFormat="1" applyFont="1" applyFill="1" applyBorder="1" applyAlignment="1">
      <alignment horizontal="center"/>
    </xf>
    <xf numFmtId="43" fontId="5" fillId="0" borderId="0" xfId="2" applyFont="1" applyFill="1" applyBorder="1" applyAlignment="1">
      <alignment horizontal="center"/>
    </xf>
    <xf numFmtId="0" fontId="9" fillId="0" borderId="0" xfId="0" applyFont="1" applyFill="1" applyBorder="1" applyAlignment="1">
      <alignment horizontal="center"/>
    </xf>
    <xf numFmtId="0" fontId="0" fillId="0" borderId="1" xfId="0" applyFont="1" applyFill="1" applyBorder="1"/>
    <xf numFmtId="0" fontId="13" fillId="0" borderId="1" xfId="0" applyFont="1" applyFill="1" applyBorder="1" applyAlignment="1">
      <alignment horizontal="center" wrapText="1"/>
    </xf>
    <xf numFmtId="0" fontId="0" fillId="0" borderId="1" xfId="0" applyFont="1" applyFill="1" applyBorder="1" applyAlignment="1">
      <alignment horizontal="center" wrapText="1"/>
    </xf>
    <xf numFmtId="166" fontId="9" fillId="0" borderId="1" xfId="2" applyNumberFormat="1" applyFont="1" applyFill="1" applyBorder="1" applyAlignment="1">
      <alignment horizontal="center"/>
    </xf>
    <xf numFmtId="166" fontId="5" fillId="0" borderId="1" xfId="2" applyNumberFormat="1" applyFont="1" applyFill="1" applyBorder="1" applyAlignment="1">
      <alignment horizontal="center"/>
    </xf>
    <xf numFmtId="0" fontId="9" fillId="0" borderId="1" xfId="0" applyFont="1" applyFill="1" applyBorder="1" applyAlignment="1"/>
    <xf numFmtId="0" fontId="9" fillId="0" borderId="1" xfId="0" applyFont="1" applyFill="1" applyBorder="1" applyAlignment="1">
      <alignment horizontal="center"/>
    </xf>
    <xf numFmtId="43" fontId="9" fillId="0" borderId="1" xfId="2" applyFont="1" applyFill="1" applyBorder="1" applyAlignment="1">
      <alignment horizontal="center"/>
    </xf>
    <xf numFmtId="0" fontId="0" fillId="0" borderId="15" xfId="0" applyFont="1" applyFill="1" applyBorder="1"/>
    <xf numFmtId="0" fontId="9" fillId="0" borderId="15" xfId="0" applyFont="1" applyFill="1" applyBorder="1" applyAlignment="1">
      <alignment horizontal="center"/>
    </xf>
    <xf numFmtId="0" fontId="9" fillId="0" borderId="15" xfId="0" applyFont="1" applyFill="1" applyBorder="1" applyAlignment="1">
      <alignment horizontal="center" wrapText="1"/>
    </xf>
    <xf numFmtId="166" fontId="29" fillId="0" borderId="15" xfId="2" applyNumberFormat="1" applyFont="1" applyFill="1" applyBorder="1" applyAlignment="1">
      <alignment horizontal="center" wrapText="1"/>
    </xf>
    <xf numFmtId="0" fontId="24" fillId="5" borderId="10" xfId="0" applyFont="1" applyFill="1" applyBorder="1"/>
    <xf numFmtId="0" fontId="26" fillId="5" borderId="10" xfId="0" applyFont="1" applyFill="1" applyBorder="1" applyAlignment="1">
      <alignment wrapText="1"/>
    </xf>
    <xf numFmtId="166" fontId="24" fillId="5" borderId="10" xfId="2" applyNumberFormat="1" applyFont="1" applyFill="1" applyBorder="1"/>
    <xf numFmtId="166" fontId="24" fillId="5" borderId="10" xfId="2" applyNumberFormat="1" applyFont="1" applyFill="1" applyBorder="1" applyAlignment="1">
      <alignment horizontal="center"/>
    </xf>
    <xf numFmtId="43" fontId="28" fillId="5" borderId="10" xfId="2" applyFont="1" applyFill="1" applyBorder="1" applyAlignment="1">
      <alignment horizontal="center"/>
    </xf>
    <xf numFmtId="0" fontId="24" fillId="5" borderId="0" xfId="0" applyFont="1" applyFill="1"/>
    <xf numFmtId="0" fontId="26" fillId="5" borderId="0" xfId="0" applyFont="1" applyFill="1" applyAlignment="1">
      <alignment wrapText="1"/>
    </xf>
    <xf numFmtId="166" fontId="24" fillId="5" borderId="1" xfId="2" applyNumberFormat="1" applyFont="1" applyFill="1" applyBorder="1"/>
    <xf numFmtId="43" fontId="28" fillId="5" borderId="14" xfId="2" applyFont="1" applyFill="1" applyBorder="1" applyAlignment="1">
      <alignment horizontal="center"/>
    </xf>
    <xf numFmtId="0" fontId="0" fillId="5" borderId="0" xfId="0" applyFill="1" applyBorder="1"/>
    <xf numFmtId="0" fontId="13" fillId="5" borderId="0" xfId="0" applyFont="1" applyFill="1" applyBorder="1" applyAlignment="1">
      <alignment wrapText="1"/>
    </xf>
    <xf numFmtId="164" fontId="0" fillId="5" borderId="0" xfId="3" applyNumberFormat="1" applyFont="1" applyFill="1" applyBorder="1"/>
    <xf numFmtId="164" fontId="9" fillId="5" borderId="0" xfId="3" applyNumberFormat="1" applyFont="1" applyFill="1" applyBorder="1"/>
    <xf numFmtId="164" fontId="0" fillId="5" borderId="1" xfId="3" applyNumberFormat="1" applyFont="1" applyFill="1" applyBorder="1"/>
    <xf numFmtId="43" fontId="30" fillId="5" borderId="1" xfId="2" applyFont="1" applyFill="1" applyBorder="1" applyAlignment="1">
      <alignment horizontal="left"/>
    </xf>
    <xf numFmtId="164" fontId="0" fillId="0" borderId="10" xfId="3" applyNumberFormat="1" applyFont="1" applyBorder="1"/>
    <xf numFmtId="168" fontId="0" fillId="0" borderId="10" xfId="2" applyNumberFormat="1" applyFont="1" applyBorder="1" applyAlignment="1"/>
    <xf numFmtId="164" fontId="0" fillId="0" borderId="16" xfId="3" applyNumberFormat="1" applyFont="1" applyBorder="1"/>
    <xf numFmtId="0" fontId="31" fillId="0" borderId="0" xfId="0" applyFont="1" applyAlignment="1">
      <alignment wrapText="1"/>
    </xf>
    <xf numFmtId="43" fontId="0" fillId="0" borderId="1" xfId="2" applyFont="1" applyBorder="1"/>
    <xf numFmtId="0" fontId="9" fillId="0" borderId="1" xfId="0" applyFont="1" applyBorder="1" applyAlignment="1">
      <alignment horizontal="center"/>
    </xf>
    <xf numFmtId="14" fontId="9" fillId="0" borderId="1" xfId="0" applyNumberFormat="1" applyFont="1" applyBorder="1" applyAlignment="1">
      <alignment horizontal="center" shrinkToFit="1"/>
    </xf>
    <xf numFmtId="0" fontId="24" fillId="0" borderId="0" xfId="0" applyFont="1" applyFill="1"/>
    <xf numFmtId="43" fontId="32" fillId="0" borderId="0" xfId="2" applyFont="1" applyBorder="1" applyAlignment="1">
      <alignment horizontal="right"/>
    </xf>
    <xf numFmtId="1" fontId="0" fillId="0" borderId="0" xfId="0" applyNumberFormat="1" applyFill="1"/>
    <xf numFmtId="0" fontId="33" fillId="0" borderId="0" xfId="0" applyFont="1" applyAlignment="1">
      <alignment wrapText="1"/>
    </xf>
    <xf numFmtId="0" fontId="18" fillId="0" borderId="17" xfId="0" applyFont="1" applyBorder="1" applyAlignment="1">
      <alignment horizontal="center" wrapText="1"/>
    </xf>
    <xf numFmtId="0" fontId="9" fillId="0" borderId="17" xfId="0" applyFont="1" applyBorder="1" applyAlignment="1">
      <alignment horizontal="center" wrapText="1"/>
    </xf>
    <xf numFmtId="0" fontId="9" fillId="0" borderId="0" xfId="0" applyFont="1" applyAlignment="1">
      <alignment horizontal="left"/>
    </xf>
    <xf numFmtId="0" fontId="36" fillId="0" borderId="0" xfId="0" applyFont="1"/>
    <xf numFmtId="0" fontId="37" fillId="0" borderId="0" xfId="0" applyFont="1"/>
    <xf numFmtId="0" fontId="36"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horizontal="center"/>
    </xf>
    <xf numFmtId="0" fontId="37" fillId="0" borderId="0" xfId="0" applyFont="1" applyAlignment="1">
      <alignment horizontal="center"/>
    </xf>
    <xf numFmtId="0" fontId="19" fillId="0" borderId="0" xfId="0" applyFont="1"/>
    <xf numFmtId="0" fontId="39" fillId="0" borderId="1" xfId="0" applyFont="1" applyBorder="1" applyAlignment="1">
      <alignment horizontal="center"/>
    </xf>
    <xf numFmtId="0" fontId="39" fillId="0" borderId="0" xfId="0" applyFont="1"/>
    <xf numFmtId="0" fontId="38" fillId="0" borderId="0" xfId="0" applyFont="1" applyAlignment="1">
      <alignment vertical="center"/>
    </xf>
    <xf numFmtId="49" fontId="36" fillId="0" borderId="0" xfId="0" applyNumberFormat="1" applyFont="1" applyAlignment="1">
      <alignment horizontal="center"/>
    </xf>
    <xf numFmtId="0" fontId="38" fillId="0" borderId="0" xfId="0" applyFont="1" applyBorder="1" applyAlignment="1">
      <alignment horizontal="left" wrapText="1"/>
    </xf>
    <xf numFmtId="0" fontId="40" fillId="0" borderId="0" xfId="0" applyFont="1" applyAlignment="1">
      <alignment wrapText="1"/>
    </xf>
    <xf numFmtId="0" fontId="19" fillId="0" borderId="1" xfId="0" applyFont="1" applyBorder="1" applyAlignment="1">
      <alignment horizontal="center" wrapText="1"/>
    </xf>
    <xf numFmtId="164" fontId="39" fillId="0" borderId="0" xfId="3" applyNumberFormat="1" applyFont="1" applyAlignment="1">
      <alignment horizontal="center"/>
    </xf>
    <xf numFmtId="0" fontId="19" fillId="0" borderId="1" xfId="0" applyFont="1" applyBorder="1"/>
    <xf numFmtId="0" fontId="19" fillId="0" borderId="1" xfId="0" applyFont="1" applyBorder="1" applyAlignment="1">
      <alignment horizontal="center"/>
    </xf>
    <xf numFmtId="0" fontId="36" fillId="0" borderId="1" xfId="0" applyFont="1" applyBorder="1"/>
    <xf numFmtId="0" fontId="36" fillId="0" borderId="1" xfId="0" applyFont="1" applyBorder="1" applyAlignment="1">
      <alignment horizontal="center"/>
    </xf>
    <xf numFmtId="14" fontId="41" fillId="0" borderId="0" xfId="0" applyNumberFormat="1" applyFont="1" applyAlignment="1">
      <alignment horizontal="center"/>
    </xf>
    <xf numFmtId="1" fontId="33" fillId="0" borderId="0" xfId="0" applyNumberFormat="1" applyFont="1" applyFill="1" applyAlignment="1">
      <alignment wrapText="1"/>
    </xf>
    <xf numFmtId="0" fontId="41" fillId="0" borderId="0" xfId="0" applyFont="1" applyFill="1" applyBorder="1" applyAlignment="1">
      <alignment horizontal="right" wrapText="1"/>
    </xf>
    <xf numFmtId="1" fontId="41" fillId="0" borderId="0" xfId="0" applyNumberFormat="1" applyFont="1" applyFill="1" applyBorder="1" applyAlignment="1">
      <alignment horizontal="right" wrapText="1"/>
    </xf>
    <xf numFmtId="0" fontId="42" fillId="0" borderId="0" xfId="0" applyFont="1" applyFill="1" applyAlignment="1">
      <alignment wrapText="1"/>
    </xf>
    <xf numFmtId="0" fontId="33" fillId="0" borderId="0" xfId="0" applyFont="1" applyBorder="1" applyAlignment="1">
      <alignment wrapText="1"/>
    </xf>
    <xf numFmtId="43" fontId="43" fillId="0" borderId="0" xfId="5" applyNumberFormat="1" applyFont="1" applyFill="1"/>
    <xf numFmtId="43" fontId="43" fillId="0" borderId="0" xfId="2" applyFont="1" applyFill="1"/>
    <xf numFmtId="43" fontId="43" fillId="0" borderId="0" xfId="2" applyFont="1" applyFill="1" applyBorder="1" applyAlignment="1">
      <alignment horizontal="right"/>
    </xf>
    <xf numFmtId="43" fontId="43" fillId="0" borderId="0" xfId="2" applyFont="1" applyFill="1" applyBorder="1"/>
    <xf numFmtId="43" fontId="43" fillId="0" borderId="0" xfId="2" applyFont="1" applyFill="1" applyAlignment="1">
      <alignment horizontal="right"/>
    </xf>
    <xf numFmtId="43" fontId="43" fillId="0" borderId="0" xfId="2" applyFont="1" applyAlignment="1">
      <alignment horizontal="right"/>
    </xf>
    <xf numFmtId="43" fontId="43" fillId="0" borderId="0" xfId="2" applyFont="1" applyBorder="1" applyAlignment="1">
      <alignment horizontal="right"/>
    </xf>
    <xf numFmtId="43" fontId="43" fillId="0" borderId="0" xfId="2" applyFont="1" applyBorder="1"/>
    <xf numFmtId="43" fontId="32" fillId="0" borderId="0" xfId="2" applyFont="1" applyAlignment="1">
      <alignment horizontal="right"/>
    </xf>
    <xf numFmtId="43" fontId="32" fillId="0" borderId="0" xfId="2" applyFont="1" applyBorder="1"/>
    <xf numFmtId="0" fontId="9" fillId="0" borderId="0" xfId="0" applyFont="1" applyBorder="1" applyAlignment="1">
      <alignment horizontal="center"/>
    </xf>
    <xf numFmtId="14" fontId="41" fillId="6" borderId="20" xfId="0" applyNumberFormat="1" applyFont="1" applyFill="1" applyBorder="1" applyAlignment="1">
      <alignment horizontal="center"/>
    </xf>
    <xf numFmtId="0" fontId="34" fillId="6" borderId="20" xfId="0" applyFont="1" applyFill="1" applyBorder="1"/>
    <xf numFmtId="0" fontId="9" fillId="0" borderId="17" xfId="0" applyFont="1" applyFill="1" applyBorder="1" applyAlignment="1">
      <alignment horizontal="center" wrapText="1"/>
    </xf>
    <xf numFmtId="0" fontId="43" fillId="0" borderId="17" xfId="0" applyFont="1" applyBorder="1" applyAlignment="1">
      <alignment horizontal="center" wrapText="1"/>
    </xf>
    <xf numFmtId="166" fontId="34" fillId="6" borderId="20" xfId="2" applyNumberFormat="1" applyFont="1" applyFill="1" applyBorder="1" applyAlignment="1">
      <alignment horizontal="center"/>
    </xf>
    <xf numFmtId="168" fontId="34" fillId="6" borderId="20" xfId="4" applyNumberFormat="1" applyFont="1" applyFill="1" applyBorder="1" applyAlignment="1">
      <alignment horizontal="center"/>
    </xf>
    <xf numFmtId="0" fontId="34" fillId="6" borderId="20" xfId="4" applyFont="1" applyFill="1" applyBorder="1" applyAlignment="1">
      <alignment horizontal="center"/>
    </xf>
    <xf numFmtId="14" fontId="41" fillId="6" borderId="20" xfId="2" applyNumberFormat="1" applyFont="1" applyFill="1" applyBorder="1" applyAlignment="1">
      <alignment horizontal="center"/>
    </xf>
    <xf numFmtId="167" fontId="41" fillId="6" borderId="20" xfId="2" applyNumberFormat="1" applyFont="1" applyFill="1" applyBorder="1" applyAlignment="1">
      <alignment horizontal="center"/>
    </xf>
    <xf numFmtId="167" fontId="34" fillId="6" borderId="20" xfId="6" applyNumberFormat="1" applyFont="1" applyFill="1" applyBorder="1" applyAlignment="1">
      <alignment horizontal="center"/>
    </xf>
    <xf numFmtId="0" fontId="34" fillId="6" borderId="20" xfId="0" applyFont="1" applyFill="1" applyBorder="1" applyAlignment="1">
      <alignment horizontal="center"/>
    </xf>
    <xf numFmtId="0" fontId="34" fillId="6" borderId="20" xfId="5" applyFont="1" applyFill="1" applyBorder="1" applyAlignment="1">
      <alignment horizontal="center"/>
    </xf>
    <xf numFmtId="165" fontId="44" fillId="6" borderId="20" xfId="4" applyNumberFormat="1" applyFont="1" applyFill="1" applyBorder="1" applyAlignment="1">
      <alignment horizontal="center"/>
    </xf>
    <xf numFmtId="164" fontId="34" fillId="6" borderId="20" xfId="5" applyNumberFormat="1" applyFont="1" applyFill="1" applyBorder="1" applyAlignment="1">
      <alignment horizontal="center"/>
    </xf>
    <xf numFmtId="0" fontId="18" fillId="0" borderId="1" xfId="0" applyFont="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horizontal="center"/>
    </xf>
    <xf numFmtId="0" fontId="45" fillId="0" borderId="0" xfId="0" applyFont="1" applyAlignment="1">
      <alignment horizontal="center"/>
    </xf>
    <xf numFmtId="0" fontId="45" fillId="0" borderId="0" xfId="0" applyFont="1" applyAlignment="1">
      <alignment horizontal="left"/>
    </xf>
    <xf numFmtId="43" fontId="29" fillId="0" borderId="1" xfId="2" applyFont="1" applyFill="1" applyBorder="1" applyAlignment="1">
      <alignment horizontal="center" wrapText="1"/>
    </xf>
    <xf numFmtId="0" fontId="29" fillId="0" borderId="0" xfId="0" applyFont="1" applyAlignment="1">
      <alignment horizontal="center" wrapText="1"/>
    </xf>
    <xf numFmtId="0" fontId="18" fillId="0" borderId="0" xfId="0" applyFont="1" applyAlignment="1">
      <alignment horizontal="center" wrapText="1"/>
    </xf>
    <xf numFmtId="0" fontId="9" fillId="0" borderId="0" xfId="0" applyFont="1" applyAlignment="1">
      <alignment horizontal="center" wrapText="1"/>
    </xf>
    <xf numFmtId="0" fontId="29" fillId="0" borderId="0" xfId="0" applyFont="1" applyBorder="1" applyAlignment="1">
      <alignment horizontal="center" wrapText="1"/>
    </xf>
    <xf numFmtId="14" fontId="34" fillId="6" borderId="24" xfId="0" applyNumberFormat="1" applyFont="1" applyFill="1" applyBorder="1" applyAlignment="1">
      <alignment horizontal="center"/>
    </xf>
    <xf numFmtId="0" fontId="34" fillId="6" borderId="25" xfId="0" applyFont="1" applyFill="1" applyBorder="1"/>
    <xf numFmtId="0" fontId="34" fillId="6" borderId="26" xfId="0" applyFont="1" applyFill="1" applyBorder="1"/>
    <xf numFmtId="0" fontId="34" fillId="6" borderId="27" xfId="0" applyFont="1" applyFill="1" applyBorder="1" applyAlignment="1">
      <alignment horizontal="left"/>
    </xf>
    <xf numFmtId="0" fontId="34" fillId="6" borderId="0" xfId="0" applyFont="1" applyFill="1" applyBorder="1" applyAlignment="1">
      <alignment horizontal="left"/>
    </xf>
    <xf numFmtId="0" fontId="34" fillId="6" borderId="0" xfId="0" applyFont="1" applyFill="1" applyBorder="1"/>
    <xf numFmtId="0" fontId="34" fillId="6" borderId="28" xfId="0" applyFont="1" applyFill="1" applyBorder="1"/>
    <xf numFmtId="0" fontId="34" fillId="6" borderId="29" xfId="0" applyFont="1" applyFill="1" applyBorder="1" applyAlignment="1">
      <alignment horizontal="center"/>
    </xf>
    <xf numFmtId="0" fontId="34" fillId="6" borderId="17" xfId="0" applyFont="1" applyFill="1" applyBorder="1"/>
    <xf numFmtId="0" fontId="34" fillId="6" borderId="30" xfId="0" applyFont="1" applyFill="1" applyBorder="1"/>
    <xf numFmtId="14" fontId="46" fillId="6" borderId="1" xfId="0" applyNumberFormat="1" applyFont="1" applyFill="1" applyBorder="1" applyAlignment="1">
      <alignment horizontal="center"/>
    </xf>
    <xf numFmtId="0" fontId="47" fillId="6" borderId="20" xfId="0" applyFont="1" applyFill="1" applyBorder="1" applyAlignment="1">
      <alignment horizontal="center"/>
    </xf>
    <xf numFmtId="0" fontId="48" fillId="6" borderId="20" xfId="0" applyFont="1" applyFill="1" applyBorder="1" applyAlignment="1">
      <alignment horizontal="center"/>
    </xf>
    <xf numFmtId="9" fontId="47" fillId="6" borderId="20" xfId="3" applyFont="1" applyFill="1" applyBorder="1" applyAlignment="1">
      <alignment horizontal="center"/>
    </xf>
    <xf numFmtId="0" fontId="37" fillId="0" borderId="0" xfId="0" applyFont="1" applyFill="1" applyAlignment="1">
      <alignment horizontal="center"/>
    </xf>
    <xf numFmtId="49" fontId="36" fillId="0" borderId="0" xfId="0" applyNumberFormat="1" applyFont="1" applyFill="1" applyAlignment="1">
      <alignment horizontal="center"/>
    </xf>
    <xf numFmtId="0" fontId="36" fillId="0" borderId="0" xfId="0" applyFont="1" applyFill="1" applyAlignment="1">
      <alignment horizontal="center"/>
    </xf>
    <xf numFmtId="0" fontId="12" fillId="0" borderId="0" xfId="0" applyFont="1" applyAlignment="1">
      <alignment horizontal="right" wrapText="1"/>
    </xf>
    <xf numFmtId="0" fontId="49" fillId="0" borderId="0" xfId="0" applyFont="1"/>
    <xf numFmtId="0" fontId="49" fillId="0" borderId="1" xfId="0" applyFont="1" applyBorder="1"/>
    <xf numFmtId="0" fontId="50" fillId="0" borderId="0" xfId="0" applyFont="1"/>
    <xf numFmtId="0" fontId="51" fillId="0" borderId="0" xfId="0" applyFont="1"/>
    <xf numFmtId="0" fontId="0" fillId="0" borderId="18" xfId="0" applyFont="1" applyBorder="1" applyAlignment="1">
      <alignment horizontal="center" wrapText="1"/>
    </xf>
    <xf numFmtId="0" fontId="0" fillId="0" borderId="18" xfId="0" applyFont="1" applyBorder="1" applyAlignment="1">
      <alignment horizontal="center"/>
    </xf>
    <xf numFmtId="0" fontId="0" fillId="0" borderId="18" xfId="0" quotePrefix="1" applyFont="1" applyBorder="1" applyAlignment="1">
      <alignment horizontal="center"/>
    </xf>
    <xf numFmtId="0" fontId="16" fillId="0" borderId="18" xfId="0" quotePrefix="1" applyFont="1" applyBorder="1" applyAlignment="1">
      <alignment horizontal="center"/>
    </xf>
    <xf numFmtId="0" fontId="13" fillId="0" borderId="18" xfId="0" applyFont="1" applyBorder="1" applyAlignment="1">
      <alignment horizontal="center" wrapText="1"/>
    </xf>
    <xf numFmtId="0" fontId="0" fillId="0" borderId="0" xfId="0" applyFont="1" applyBorder="1" applyAlignment="1">
      <alignment horizontal="center"/>
    </xf>
    <xf numFmtId="0" fontId="0" fillId="0" borderId="17" xfId="0" quotePrefix="1" applyFont="1" applyBorder="1" applyAlignment="1">
      <alignment horizontal="center"/>
    </xf>
    <xf numFmtId="0" fontId="13" fillId="0" borderId="17" xfId="0" applyFont="1" applyBorder="1" applyAlignment="1">
      <alignment horizontal="center" wrapText="1"/>
    </xf>
    <xf numFmtId="0" fontId="0" fillId="0" borderId="17" xfId="0" applyFont="1" applyBorder="1" applyAlignment="1">
      <alignment horizontal="center"/>
    </xf>
    <xf numFmtId="2" fontId="41" fillId="6" borderId="20" xfId="0" applyNumberFormat="1" applyFont="1" applyFill="1" applyBorder="1" applyAlignment="1">
      <alignment horizontal="center"/>
    </xf>
    <xf numFmtId="0" fontId="10" fillId="0" borderId="0" xfId="0" applyFont="1" applyBorder="1"/>
    <xf numFmtId="0" fontId="52" fillId="0" borderId="0" xfId="0" applyFont="1" applyAlignment="1"/>
    <xf numFmtId="0" fontId="12" fillId="0" borderId="0" xfId="0" applyFont="1" applyAlignment="1">
      <alignment horizontal="left"/>
    </xf>
    <xf numFmtId="0" fontId="10" fillId="7" borderId="0" xfId="0" applyFont="1" applyFill="1" applyBorder="1"/>
    <xf numFmtId="0" fontId="4" fillId="7" borderId="0" xfId="0" applyFont="1" applyFill="1" applyBorder="1"/>
    <xf numFmtId="0" fontId="49" fillId="7" borderId="0" xfId="0" applyFont="1" applyFill="1" applyBorder="1"/>
    <xf numFmtId="0" fontId="4" fillId="0" borderId="0" xfId="0" applyFont="1" applyFill="1" applyBorder="1"/>
    <xf numFmtId="0" fontId="49" fillId="0" borderId="0" xfId="0" applyFont="1" applyFill="1" applyBorder="1"/>
    <xf numFmtId="0" fontId="2" fillId="6" borderId="20" xfId="1" applyFill="1" applyBorder="1"/>
    <xf numFmtId="0" fontId="2" fillId="6" borderId="20" xfId="1" applyFill="1" applyBorder="1" applyAlignment="1">
      <alignment wrapText="1"/>
    </xf>
    <xf numFmtId="0" fontId="53" fillId="0" borderId="0" xfId="0" applyFont="1" applyAlignment="1"/>
    <xf numFmtId="0" fontId="3" fillId="0" borderId="0" xfId="0" applyFont="1" applyAlignment="1">
      <alignment horizontal="center" wrapText="1"/>
    </xf>
    <xf numFmtId="0" fontId="54" fillId="0" borderId="24" xfId="0" applyFont="1" applyBorder="1" applyAlignment="1">
      <alignment horizontal="left" vertical="center" wrapText="1"/>
    </xf>
    <xf numFmtId="0" fontId="54" fillId="0" borderId="25"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0" xfId="0" applyFont="1" applyBorder="1" applyAlignment="1">
      <alignment horizontal="left" vertical="center" wrapText="1"/>
    </xf>
    <xf numFmtId="0" fontId="54" fillId="0" borderId="28" xfId="0" applyFont="1" applyBorder="1" applyAlignment="1">
      <alignment horizontal="left" vertical="center" wrapText="1"/>
    </xf>
    <xf numFmtId="0" fontId="54" fillId="0" borderId="29" xfId="0" applyFont="1" applyBorder="1" applyAlignment="1">
      <alignment horizontal="left" vertical="center" wrapText="1"/>
    </xf>
    <xf numFmtId="0" fontId="54" fillId="0" borderId="17" xfId="0" applyFont="1" applyBorder="1" applyAlignment="1">
      <alignment horizontal="left" vertical="center" wrapText="1"/>
    </xf>
    <xf numFmtId="0" fontId="54" fillId="0" borderId="30" xfId="0" applyFont="1" applyBorder="1" applyAlignment="1">
      <alignment horizontal="left" vertical="center" wrapText="1"/>
    </xf>
    <xf numFmtId="43" fontId="21" fillId="0" borderId="15" xfId="2" applyFont="1" applyBorder="1" applyAlignment="1">
      <alignment horizontal="center" wrapText="1"/>
    </xf>
    <xf numFmtId="0" fontId="9" fillId="0" borderId="15" xfId="0" applyFont="1" applyFill="1" applyBorder="1" applyAlignment="1">
      <alignment horizontal="center" wrapText="1"/>
    </xf>
    <xf numFmtId="0" fontId="0" fillId="0" borderId="1" xfId="0" applyFont="1" applyFill="1" applyBorder="1" applyAlignment="1">
      <alignment horizontal="center" wrapText="1"/>
    </xf>
    <xf numFmtId="1" fontId="34" fillId="6" borderId="20" xfId="6" applyNumberFormat="1" applyFont="1" applyFill="1" applyBorder="1" applyAlignment="1">
      <alignment horizontal="center"/>
    </xf>
    <xf numFmtId="0" fontId="9" fillId="0" borderId="1" xfId="0" applyFont="1" applyFill="1" applyBorder="1" applyAlignment="1">
      <alignment horizontal="center"/>
    </xf>
    <xf numFmtId="0" fontId="19" fillId="0" borderId="21" xfId="0" applyFont="1" applyBorder="1" applyAlignment="1">
      <alignment horizontal="center" wrapText="1"/>
    </xf>
    <xf numFmtId="0" fontId="19" fillId="0" borderId="22" xfId="0" applyFont="1" applyBorder="1" applyAlignment="1">
      <alignment horizontal="center" wrapText="1"/>
    </xf>
    <xf numFmtId="0" fontId="19" fillId="0" borderId="23" xfId="0" applyFont="1" applyBorder="1" applyAlignment="1">
      <alignment horizontal="center" wrapText="1"/>
    </xf>
    <xf numFmtId="43" fontId="21" fillId="0" borderId="15" xfId="2" applyFont="1" applyBorder="1" applyAlignment="1">
      <alignment horizontal="center"/>
    </xf>
    <xf numFmtId="0" fontId="25" fillId="0" borderId="1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8" xfId="0" applyFont="1" applyBorder="1" applyAlignment="1">
      <alignment horizontal="center" vertical="center" wrapText="1"/>
    </xf>
    <xf numFmtId="43" fontId="9" fillId="0" borderId="14" xfId="2" applyFont="1" applyBorder="1" applyAlignment="1">
      <alignment horizontal="right"/>
    </xf>
    <xf numFmtId="1" fontId="34" fillId="6" borderId="20" xfId="4" applyNumberFormat="1" applyFont="1" applyFill="1" applyBorder="1" applyAlignment="1">
      <alignment horizontal="center"/>
    </xf>
    <xf numFmtId="0" fontId="38" fillId="0" borderId="0" xfId="0" applyFont="1" applyAlignment="1">
      <alignment horizontal="left" vertical="center" wrapText="1"/>
    </xf>
    <xf numFmtId="0" fontId="38" fillId="0" borderId="19" xfId="0" applyFont="1" applyBorder="1" applyAlignment="1">
      <alignment horizontal="left" wrapText="1"/>
    </xf>
  </cellXfs>
  <cellStyles count="7">
    <cellStyle name="Bad" xfId="5" builtinId="27"/>
    <cellStyle name="Comma" xfId="2" builtinId="3"/>
    <cellStyle name="Good" xfId="4" builtinId="26"/>
    <cellStyle name="Hyperlink" xfId="1" builtinId="8"/>
    <cellStyle name="Neutral" xfId="6" builtinId="28"/>
    <cellStyle name="Normal" xfId="0" builtinId="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53340</xdr:colOff>
      <xdr:row>62</xdr:row>
      <xdr:rowOff>83820</xdr:rowOff>
    </xdr:from>
    <xdr:ext cx="4686023" cy="4253011"/>
    <xdr:pic>
      <xdr:nvPicPr>
        <xdr:cNvPr id="2" name="Picture 1"/>
        <xdr:cNvPicPr>
          <a:picLocks noChangeAspect="1"/>
        </xdr:cNvPicPr>
      </xdr:nvPicPr>
      <xdr:blipFill>
        <a:blip xmlns:r="http://schemas.openxmlformats.org/officeDocument/2006/relationships" r:embed="rId1"/>
        <a:stretch>
          <a:fillRect/>
        </a:stretch>
      </xdr:blipFill>
      <xdr:spPr>
        <a:xfrm>
          <a:off x="53340" y="11239500"/>
          <a:ext cx="4686023" cy="4253011"/>
        </a:xfrm>
        <a:prstGeom prst="rect">
          <a:avLst/>
        </a:prstGeom>
      </xdr:spPr>
    </xdr:pic>
    <xdr:clientData/>
  </xdr:oneCellAnchor>
  <xdr:oneCellAnchor>
    <xdr:from>
      <xdr:col>0</xdr:col>
      <xdr:colOff>175260</xdr:colOff>
      <xdr:row>81</xdr:row>
      <xdr:rowOff>129541</xdr:rowOff>
    </xdr:from>
    <xdr:ext cx="4549140" cy="357752"/>
    <xdr:pic>
      <xdr:nvPicPr>
        <xdr:cNvPr id="3" name="Picture 2"/>
        <xdr:cNvPicPr>
          <a:picLocks noChangeAspect="1"/>
        </xdr:cNvPicPr>
      </xdr:nvPicPr>
      <xdr:blipFill>
        <a:blip xmlns:r="http://schemas.openxmlformats.org/officeDocument/2006/relationships" r:embed="rId2"/>
        <a:stretch>
          <a:fillRect/>
        </a:stretch>
      </xdr:blipFill>
      <xdr:spPr>
        <a:xfrm>
          <a:off x="175260" y="14759941"/>
          <a:ext cx="4549140" cy="35775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35</xdr:row>
      <xdr:rowOff>0</xdr:rowOff>
    </xdr:from>
    <xdr:ext cx="4686023" cy="4253011"/>
    <xdr:pic>
      <xdr:nvPicPr>
        <xdr:cNvPr id="2" name="Picture 1"/>
        <xdr:cNvPicPr>
          <a:picLocks noChangeAspect="1"/>
        </xdr:cNvPicPr>
      </xdr:nvPicPr>
      <xdr:blipFill>
        <a:blip xmlns:r="http://schemas.openxmlformats.org/officeDocument/2006/relationships" r:embed="rId1"/>
        <a:stretch>
          <a:fillRect/>
        </a:stretch>
      </xdr:blipFill>
      <xdr:spPr>
        <a:xfrm>
          <a:off x="0" y="6583680"/>
          <a:ext cx="4686023" cy="4253011"/>
        </a:xfrm>
        <a:prstGeom prst="rect">
          <a:avLst/>
        </a:prstGeom>
      </xdr:spPr>
    </xdr:pic>
    <xdr:clientData/>
  </xdr:oneCellAnchor>
  <xdr:oneCellAnchor>
    <xdr:from>
      <xdr:col>0</xdr:col>
      <xdr:colOff>175260</xdr:colOff>
      <xdr:row>53</xdr:row>
      <xdr:rowOff>220980</xdr:rowOff>
    </xdr:from>
    <xdr:ext cx="4549140" cy="357752"/>
    <xdr:pic>
      <xdr:nvPicPr>
        <xdr:cNvPr id="3" name="Picture 2"/>
        <xdr:cNvPicPr>
          <a:picLocks noChangeAspect="1"/>
        </xdr:cNvPicPr>
      </xdr:nvPicPr>
      <xdr:blipFill>
        <a:blip xmlns:r="http://schemas.openxmlformats.org/officeDocument/2006/relationships" r:embed="rId2"/>
        <a:stretch>
          <a:fillRect/>
        </a:stretch>
      </xdr:blipFill>
      <xdr:spPr>
        <a:xfrm>
          <a:off x="175260" y="10058400"/>
          <a:ext cx="4549140" cy="35775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inyurl.com/y63xp7lj" TargetMode="External"/><Relationship Id="rId13" Type="http://schemas.openxmlformats.org/officeDocument/2006/relationships/hyperlink" Target="https://tinyurl.com/yxxhunjk" TargetMode="External"/><Relationship Id="rId18" Type="http://schemas.openxmlformats.org/officeDocument/2006/relationships/hyperlink" Target="https://tinyurl.com/qv5n78a" TargetMode="External"/><Relationship Id="rId26" Type="http://schemas.openxmlformats.org/officeDocument/2006/relationships/printerSettings" Target="../printerSettings/printerSettings1.bin"/><Relationship Id="rId3" Type="http://schemas.openxmlformats.org/officeDocument/2006/relationships/hyperlink" Target="https://www.healthline.com/health/mean-arterial-pressure" TargetMode="External"/><Relationship Id="rId21" Type="http://schemas.openxmlformats.org/officeDocument/2006/relationships/hyperlink" Target="https://www.anylabtestnow.com/locations/" TargetMode="External"/><Relationship Id="rId7" Type="http://schemas.openxmlformats.org/officeDocument/2006/relationships/hyperlink" Target="https://tinyurl.com/y5fc5adl" TargetMode="External"/><Relationship Id="rId12" Type="http://schemas.openxmlformats.org/officeDocument/2006/relationships/hyperlink" Target="https://tinyurl.com/t4nmv7q" TargetMode="External"/><Relationship Id="rId17" Type="http://schemas.openxmlformats.org/officeDocument/2006/relationships/hyperlink" Target="https://tinyurl.com/sc93epj" TargetMode="External"/><Relationship Id="rId25" Type="http://schemas.openxmlformats.org/officeDocument/2006/relationships/hyperlink" Target="https://youtu.be/J7APpSge2QM" TargetMode="External"/><Relationship Id="rId2" Type="http://schemas.openxmlformats.org/officeDocument/2006/relationships/hyperlink" Target="https://cholesterolcode.com/report/" TargetMode="External"/><Relationship Id="rId16" Type="http://schemas.openxmlformats.org/officeDocument/2006/relationships/hyperlink" Target="https://tinyurl.com/scanawr" TargetMode="External"/><Relationship Id="rId20" Type="http://schemas.openxmlformats.org/officeDocument/2006/relationships/hyperlink" Target="https://www.anylabtestnow.com/locations/" TargetMode="External"/><Relationship Id="rId1" Type="http://schemas.openxmlformats.org/officeDocument/2006/relationships/hyperlink" Target="https://tinyurl.com/qyqhmdx" TargetMode="External"/><Relationship Id="rId6" Type="http://schemas.openxmlformats.org/officeDocument/2006/relationships/hyperlink" Target="https://tinyurl.com/ycccmmnx" TargetMode="External"/><Relationship Id="rId11" Type="http://schemas.openxmlformats.org/officeDocument/2006/relationships/hyperlink" Target="https://tinyurl.com/uazanc7" TargetMode="External"/><Relationship Id="rId24" Type="http://schemas.openxmlformats.org/officeDocument/2006/relationships/hyperlink" Target="https://youtu.be/KQdplHWQ9ZU" TargetMode="External"/><Relationship Id="rId5" Type="http://schemas.openxmlformats.org/officeDocument/2006/relationships/hyperlink" Target="https://youtu.be/uVcYzc5O_mg" TargetMode="External"/><Relationship Id="rId15" Type="http://schemas.openxmlformats.org/officeDocument/2006/relationships/hyperlink" Target="https://drjockers.com/top-5-blood-tests-inflammation/" TargetMode="External"/><Relationship Id="rId23" Type="http://schemas.openxmlformats.org/officeDocument/2006/relationships/hyperlink" Target="https://tinyurl.com/vrd299j" TargetMode="External"/><Relationship Id="rId10" Type="http://schemas.openxmlformats.org/officeDocument/2006/relationships/hyperlink" Target="https://tinyurl.com/rraedh2" TargetMode="External"/><Relationship Id="rId19" Type="http://schemas.openxmlformats.org/officeDocument/2006/relationships/hyperlink" Target="https://www.mdcalc.com/mean-arterial-pressure-map" TargetMode="External"/><Relationship Id="rId4" Type="http://schemas.openxmlformats.org/officeDocument/2006/relationships/hyperlink" Target="https://healthengine.com.au/info/blood-pressure-calculator" TargetMode="External"/><Relationship Id="rId9" Type="http://schemas.openxmlformats.org/officeDocument/2006/relationships/hyperlink" Target="https://tinyurl.com/rxyqqux" TargetMode="External"/><Relationship Id="rId14" Type="http://schemas.openxmlformats.org/officeDocument/2006/relationships/hyperlink" Target="https://tinyurl.com/sl7n2gd" TargetMode="External"/><Relationship Id="rId22" Type="http://schemas.openxmlformats.org/officeDocument/2006/relationships/hyperlink" Target="https://www.anylabtestnow.com/locat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tabSelected="1" workbookViewId="0">
      <selection activeCell="F17" sqref="F17"/>
    </sheetView>
  </sheetViews>
  <sheetFormatPr defaultColWidth="20.33203125" defaultRowHeight="26.4" customHeight="1"/>
  <cols>
    <col min="1" max="1" width="52.77734375" style="1" customWidth="1"/>
    <col min="2" max="2" width="40.44140625" style="1" customWidth="1"/>
    <col min="3" max="3" width="20.33203125" style="1"/>
    <col min="4" max="4" width="26.33203125" style="190" customWidth="1"/>
    <col min="5" max="16384" width="20.33203125" style="1"/>
  </cols>
  <sheetData>
    <row r="1" spans="1:4" ht="51" customHeight="1">
      <c r="A1" s="215" t="s">
        <v>236</v>
      </c>
      <c r="B1" s="215"/>
      <c r="C1" s="215"/>
    </row>
    <row r="2" spans="1:4" ht="26.4" customHeight="1">
      <c r="A2" s="204" t="s">
        <v>224</v>
      </c>
    </row>
    <row r="3" spans="1:4" s="3" customFormat="1" ht="26.4" customHeight="1">
      <c r="A3" s="5" t="s">
        <v>54</v>
      </c>
      <c r="D3" s="191"/>
    </row>
    <row r="4" spans="1:4" s="208" customFormat="1" ht="4.95" customHeight="1">
      <c r="A4" s="207"/>
      <c r="D4" s="209"/>
    </row>
    <row r="5" spans="1:4" ht="26.4" customHeight="1">
      <c r="A5" s="205" t="s">
        <v>208</v>
      </c>
      <c r="D5" s="192" t="s">
        <v>189</v>
      </c>
    </row>
    <row r="6" spans="1:4" ht="26.4" customHeight="1">
      <c r="A6" s="7" t="s">
        <v>7</v>
      </c>
      <c r="B6" s="212" t="s">
        <v>2</v>
      </c>
      <c r="D6" s="192"/>
    </row>
    <row r="7" spans="1:4" ht="26.4" customHeight="1">
      <c r="A7" s="7" t="s">
        <v>0</v>
      </c>
      <c r="B7" s="212" t="s">
        <v>1</v>
      </c>
      <c r="D7" s="192"/>
    </row>
    <row r="8" spans="1:4" ht="26.4" customHeight="1">
      <c r="A8" s="7" t="s">
        <v>222</v>
      </c>
      <c r="B8" s="212" t="s">
        <v>223</v>
      </c>
      <c r="D8" s="192"/>
    </row>
    <row r="9" spans="1:4" s="208" customFormat="1" ht="4.95" customHeight="1">
      <c r="A9" s="207"/>
      <c r="D9" s="209"/>
    </row>
    <row r="10" spans="1:4" ht="26.4" customHeight="1">
      <c r="A10" s="205" t="s">
        <v>209</v>
      </c>
      <c r="D10" s="192" t="s">
        <v>189</v>
      </c>
    </row>
    <row r="11" spans="1:4" ht="26.4" customHeight="1">
      <c r="A11" s="7" t="s">
        <v>191</v>
      </c>
      <c r="B11" s="213" t="s">
        <v>190</v>
      </c>
    </row>
    <row r="12" spans="1:4" ht="26.4" customHeight="1">
      <c r="A12" s="7" t="s">
        <v>3</v>
      </c>
      <c r="B12" s="213" t="s">
        <v>6</v>
      </c>
    </row>
    <row r="13" spans="1:4" ht="26.4" customHeight="1">
      <c r="A13" s="8" t="s">
        <v>206</v>
      </c>
      <c r="B13" s="213" t="s">
        <v>5</v>
      </c>
    </row>
    <row r="14" spans="1:4" ht="26.4" customHeight="1">
      <c r="A14" s="8" t="s">
        <v>207</v>
      </c>
      <c r="B14" s="213" t="s">
        <v>205</v>
      </c>
    </row>
    <row r="15" spans="1:4" s="208" customFormat="1" ht="4.95" customHeight="1">
      <c r="A15" s="207"/>
      <c r="D15" s="209"/>
    </row>
    <row r="16" spans="1:4" ht="26.4" customHeight="1">
      <c r="A16" s="205" t="s">
        <v>210</v>
      </c>
      <c r="B16" s="2"/>
      <c r="D16" s="192" t="s">
        <v>189</v>
      </c>
    </row>
    <row r="17" spans="1:4" ht="26.4" customHeight="1">
      <c r="A17" s="9" t="s">
        <v>212</v>
      </c>
      <c r="B17" s="212" t="s">
        <v>211</v>
      </c>
    </row>
    <row r="18" spans="1:4" ht="26.4" customHeight="1">
      <c r="A18" s="7" t="s">
        <v>9</v>
      </c>
      <c r="B18" s="212" t="s">
        <v>8</v>
      </c>
      <c r="D18" s="192"/>
    </row>
    <row r="19" spans="1:4" ht="28.8" customHeight="1">
      <c r="A19" s="9" t="s">
        <v>49</v>
      </c>
    </row>
    <row r="20" spans="1:4" ht="52.2" customHeight="1">
      <c r="A20" s="6" t="s">
        <v>213</v>
      </c>
      <c r="B20" s="212" t="s">
        <v>50</v>
      </c>
      <c r="D20" s="192"/>
    </row>
    <row r="21" spans="1:4" s="208" customFormat="1" ht="4.95" customHeight="1">
      <c r="A21" s="207"/>
      <c r="D21" s="209"/>
    </row>
    <row r="22" spans="1:4" ht="25.2" customHeight="1">
      <c r="A22" s="205" t="s">
        <v>214</v>
      </c>
      <c r="B22" s="2"/>
      <c r="D22" s="192" t="s">
        <v>189</v>
      </c>
    </row>
    <row r="23" spans="1:4" ht="27" customHeight="1">
      <c r="A23" s="9" t="s">
        <v>51</v>
      </c>
    </row>
    <row r="24" spans="1:4" ht="27.6" customHeight="1">
      <c r="A24" s="6" t="s">
        <v>53</v>
      </c>
      <c r="B24" s="212" t="s">
        <v>4</v>
      </c>
      <c r="D24" s="192"/>
    </row>
    <row r="25" spans="1:4" ht="26.4" customHeight="1">
      <c r="A25" s="10" t="s">
        <v>46</v>
      </c>
      <c r="B25" s="212" t="s">
        <v>44</v>
      </c>
      <c r="D25" s="192"/>
    </row>
    <row r="26" spans="1:4" ht="42.6" customHeight="1">
      <c r="A26" s="10" t="s">
        <v>47</v>
      </c>
      <c r="B26" s="212" t="s">
        <v>45</v>
      </c>
      <c r="D26" s="192"/>
    </row>
    <row r="27" spans="1:4" ht="26.4" customHeight="1">
      <c r="A27" s="10" t="s">
        <v>52</v>
      </c>
      <c r="B27" s="212" t="s">
        <v>48</v>
      </c>
      <c r="D27" s="192"/>
    </row>
    <row r="28" spans="1:4" s="208" customFormat="1" ht="4.95" customHeight="1">
      <c r="A28" s="207"/>
      <c r="D28" s="209"/>
    </row>
    <row r="29" spans="1:4" ht="26.4" customHeight="1">
      <c r="A29" s="205" t="s">
        <v>216</v>
      </c>
      <c r="D29" s="192" t="s">
        <v>189</v>
      </c>
    </row>
    <row r="30" spans="1:4" ht="26.4" customHeight="1">
      <c r="A30" s="9" t="s">
        <v>212</v>
      </c>
      <c r="B30" s="212" t="s">
        <v>211</v>
      </c>
    </row>
    <row r="31" spans="1:4" ht="39" customHeight="1">
      <c r="A31" s="7" t="s">
        <v>215</v>
      </c>
      <c r="B31" s="212" t="s">
        <v>200</v>
      </c>
      <c r="D31" s="192"/>
    </row>
    <row r="32" spans="1:4" ht="37.799999999999997" customHeight="1">
      <c r="A32" s="7" t="s">
        <v>215</v>
      </c>
      <c r="B32" s="212" t="s">
        <v>201</v>
      </c>
      <c r="D32" s="192"/>
    </row>
    <row r="33" spans="1:4" ht="26.4" customHeight="1">
      <c r="A33" s="7" t="s">
        <v>217</v>
      </c>
      <c r="B33" s="212" t="s">
        <v>218</v>
      </c>
      <c r="D33" s="192"/>
    </row>
    <row r="34" spans="1:4" s="208" customFormat="1" ht="4.95" customHeight="1">
      <c r="A34" s="207"/>
      <c r="D34" s="209"/>
    </row>
    <row r="35" spans="1:4" ht="26.4" customHeight="1">
      <c r="A35" s="205" t="s">
        <v>219</v>
      </c>
      <c r="B35" s="2"/>
      <c r="D35" s="192" t="s">
        <v>189</v>
      </c>
    </row>
    <row r="36" spans="1:4" ht="26.4" customHeight="1">
      <c r="A36" s="9" t="s">
        <v>212</v>
      </c>
      <c r="B36" s="213" t="s">
        <v>211</v>
      </c>
    </row>
    <row r="37" spans="1:4" ht="26.4" customHeight="1">
      <c r="A37" s="7" t="s">
        <v>55</v>
      </c>
      <c r="B37" s="213" t="s">
        <v>198</v>
      </c>
      <c r="D37" s="192"/>
    </row>
    <row r="38" spans="1:4" ht="26.4" customHeight="1">
      <c r="A38" s="7" t="s">
        <v>55</v>
      </c>
      <c r="B38" s="213" t="s">
        <v>199</v>
      </c>
      <c r="D38" s="192"/>
    </row>
    <row r="39" spans="1:4" s="208" customFormat="1" ht="4.95" customHeight="1">
      <c r="A39" s="207"/>
      <c r="D39" s="209"/>
    </row>
    <row r="40" spans="1:4" ht="26.4" customHeight="1">
      <c r="A40" s="205" t="s">
        <v>221</v>
      </c>
      <c r="D40" s="192" t="s">
        <v>189</v>
      </c>
    </row>
    <row r="41" spans="1:4" ht="26.4" customHeight="1">
      <c r="A41" s="9" t="s">
        <v>192</v>
      </c>
    </row>
    <row r="42" spans="1:4" ht="26.4" customHeight="1">
      <c r="A42" s="189" t="s">
        <v>56</v>
      </c>
      <c r="B42" s="212" t="s">
        <v>197</v>
      </c>
      <c r="D42" s="192"/>
    </row>
    <row r="43" spans="1:4" ht="26.4" customHeight="1">
      <c r="A43" s="9" t="s">
        <v>193</v>
      </c>
    </row>
    <row r="44" spans="1:4" ht="26.4" customHeight="1">
      <c r="A44" s="189" t="s">
        <v>204</v>
      </c>
      <c r="B44" s="212" t="s">
        <v>194</v>
      </c>
      <c r="D44" s="193" t="s">
        <v>202</v>
      </c>
    </row>
    <row r="45" spans="1:4" ht="26.4" customHeight="1">
      <c r="A45" s="206" t="s">
        <v>220</v>
      </c>
      <c r="B45" s="2"/>
      <c r="D45" s="193"/>
    </row>
    <row r="46" spans="1:4" ht="26.4" customHeight="1">
      <c r="A46" s="189" t="s">
        <v>203</v>
      </c>
      <c r="B46" s="212" t="s">
        <v>195</v>
      </c>
    </row>
    <row r="47" spans="1:4" ht="26.4" customHeight="1">
      <c r="A47" s="189" t="s">
        <v>203</v>
      </c>
      <c r="B47" s="212" t="s">
        <v>196</v>
      </c>
    </row>
    <row r="48" spans="1:4" s="208" customFormat="1" ht="4.2" customHeight="1">
      <c r="A48" s="207"/>
      <c r="D48" s="209"/>
    </row>
    <row r="49" spans="1:4" ht="26.4" customHeight="1">
      <c r="A49" s="205" t="s">
        <v>232</v>
      </c>
      <c r="D49" s="192"/>
    </row>
    <row r="50" spans="1:4" ht="26.4" customHeight="1">
      <c r="A50" s="206" t="s">
        <v>233</v>
      </c>
      <c r="B50" s="212" t="s">
        <v>239</v>
      </c>
    </row>
    <row r="51" spans="1:4" s="210" customFormat="1" ht="22.2" customHeight="1">
      <c r="A51" s="206" t="s">
        <v>234</v>
      </c>
      <c r="B51" s="212" t="s">
        <v>238</v>
      </c>
      <c r="D51" s="211"/>
    </row>
    <row r="52" spans="1:4" s="210" customFormat="1" ht="22.2" customHeight="1">
      <c r="A52" s="9"/>
      <c r="D52" s="211"/>
    </row>
    <row r="53" spans="1:4" s="208" customFormat="1" ht="4.2" customHeight="1">
      <c r="A53" s="207"/>
      <c r="D53" s="209"/>
    </row>
    <row r="54" spans="1:4" ht="26.4" customHeight="1">
      <c r="A54" s="214" t="s">
        <v>225</v>
      </c>
    </row>
    <row r="55" spans="1:4" ht="26.4" customHeight="1">
      <c r="A55" s="6" t="s">
        <v>226</v>
      </c>
    </row>
    <row r="56" spans="1:4" ht="26.4" customHeight="1">
      <c r="A56" s="6" t="s">
        <v>227</v>
      </c>
    </row>
    <row r="57" spans="1:4" ht="26.4" customHeight="1">
      <c r="A57" s="6" t="s">
        <v>228</v>
      </c>
    </row>
    <row r="58" spans="1:4" ht="26.4" customHeight="1">
      <c r="A58" s="6" t="s">
        <v>229</v>
      </c>
    </row>
    <row r="59" spans="1:4" ht="26.4" customHeight="1">
      <c r="A59" s="6" t="s">
        <v>230</v>
      </c>
    </row>
    <row r="60" spans="1:4" ht="26.4" customHeight="1">
      <c r="A60" s="6" t="s">
        <v>231</v>
      </c>
    </row>
    <row r="61" spans="1:4" ht="26.4" customHeight="1">
      <c r="A61" s="6" t="s">
        <v>235</v>
      </c>
    </row>
    <row r="62" spans="1:4" ht="26.4" customHeight="1" thickBot="1">
      <c r="A62" s="6"/>
    </row>
    <row r="63" spans="1:4" ht="26.4" customHeight="1">
      <c r="A63" s="216" t="s">
        <v>237</v>
      </c>
      <c r="B63" s="217"/>
      <c r="C63" s="218"/>
    </row>
    <row r="64" spans="1:4" ht="26.4" customHeight="1">
      <c r="A64" s="219"/>
      <c r="B64" s="220"/>
      <c r="C64" s="221"/>
    </row>
    <row r="65" spans="1:3" ht="26.4" customHeight="1">
      <c r="A65" s="219"/>
      <c r="B65" s="220"/>
      <c r="C65" s="221"/>
    </row>
    <row r="66" spans="1:3" ht="76.2" customHeight="1" thickBot="1">
      <c r="A66" s="222"/>
      <c r="B66" s="223"/>
      <c r="C66" s="224"/>
    </row>
    <row r="67" spans="1:3" ht="26.4" customHeight="1">
      <c r="A67" s="4"/>
      <c r="B67" s="4"/>
      <c r="C67" s="4"/>
    </row>
    <row r="68" spans="1:3" ht="26.4" customHeight="1">
      <c r="A68" s="4"/>
      <c r="B68" s="4"/>
      <c r="C68" s="4"/>
    </row>
    <row r="69" spans="1:3" ht="26.4" customHeight="1">
      <c r="A69" s="4"/>
      <c r="B69" s="4"/>
      <c r="C69" s="4"/>
    </row>
    <row r="70" spans="1:3" ht="26.4" customHeight="1">
      <c r="A70" s="4"/>
    </row>
    <row r="71" spans="1:3" ht="26.4" customHeight="1">
      <c r="A71" s="4"/>
    </row>
    <row r="72" spans="1:3" ht="26.4" customHeight="1">
      <c r="A72" s="4"/>
    </row>
    <row r="73" spans="1:3" ht="26.4" customHeight="1">
      <c r="A73" s="4"/>
    </row>
    <row r="74" spans="1:3" ht="26.4" customHeight="1">
      <c r="A74" s="4"/>
    </row>
    <row r="75" spans="1:3" ht="26.4" customHeight="1">
      <c r="A75" s="4"/>
    </row>
    <row r="76" spans="1:3" ht="26.4" customHeight="1">
      <c r="A76" s="4"/>
    </row>
    <row r="77" spans="1:3" ht="26.4" customHeight="1">
      <c r="A77" s="4"/>
    </row>
    <row r="78" spans="1:3" ht="26.4" customHeight="1">
      <c r="A78" s="4"/>
    </row>
    <row r="79" spans="1:3" ht="26.4" customHeight="1">
      <c r="A79" s="4"/>
    </row>
    <row r="80" spans="1:3" ht="26.4" customHeight="1">
      <c r="A80" s="4"/>
    </row>
    <row r="81" spans="1:1" ht="26.4" customHeight="1">
      <c r="A81" s="4"/>
    </row>
    <row r="82" spans="1:1" ht="26.4" customHeight="1">
      <c r="A82" s="4"/>
    </row>
    <row r="83" spans="1:1" ht="26.4" customHeight="1">
      <c r="A83" s="4"/>
    </row>
    <row r="84" spans="1:1" ht="26.4" customHeight="1">
      <c r="A84" s="4"/>
    </row>
    <row r="85" spans="1:1" ht="26.4" customHeight="1">
      <c r="A85" s="4"/>
    </row>
    <row r="86" spans="1:1" ht="26.4" customHeight="1">
      <c r="A86" s="4"/>
    </row>
    <row r="87" spans="1:1" ht="26.4" customHeight="1">
      <c r="A87" s="4"/>
    </row>
    <row r="88" spans="1:1" ht="26.4" customHeight="1">
      <c r="A88" s="4"/>
    </row>
    <row r="89" spans="1:1" ht="26.4" customHeight="1">
      <c r="A89" s="4"/>
    </row>
    <row r="90" spans="1:1" ht="26.4" customHeight="1">
      <c r="A90" s="4"/>
    </row>
    <row r="91" spans="1:1" ht="26.4" customHeight="1">
      <c r="A91" s="4"/>
    </row>
    <row r="92" spans="1:1" ht="26.4" customHeight="1">
      <c r="A92" s="4"/>
    </row>
    <row r="93" spans="1:1" ht="26.4" customHeight="1">
      <c r="A93" s="4"/>
    </row>
    <row r="94" spans="1:1" ht="26.4" customHeight="1">
      <c r="A94" s="4"/>
    </row>
    <row r="95" spans="1:1" ht="26.4" customHeight="1">
      <c r="A95" s="4"/>
    </row>
    <row r="96" spans="1:1" ht="26.4" customHeight="1">
      <c r="A96" s="4"/>
    </row>
    <row r="97" spans="1:1" ht="26.4" customHeight="1">
      <c r="A97" s="4"/>
    </row>
    <row r="98" spans="1:1" ht="26.4" customHeight="1">
      <c r="A98" s="4"/>
    </row>
    <row r="99" spans="1:1" ht="26.4" customHeight="1">
      <c r="A99" s="4"/>
    </row>
    <row r="100" spans="1:1" ht="26.4" customHeight="1">
      <c r="A100" s="4"/>
    </row>
    <row r="101" spans="1:1" ht="26.4" customHeight="1">
      <c r="A101" s="4"/>
    </row>
    <row r="102" spans="1:1" ht="26.4" customHeight="1">
      <c r="A102" s="4"/>
    </row>
    <row r="103" spans="1:1" ht="26.4" customHeight="1">
      <c r="A103" s="4"/>
    </row>
    <row r="104" spans="1:1" ht="26.4" customHeight="1">
      <c r="A104" s="4"/>
    </row>
    <row r="105" spans="1:1" ht="26.4" customHeight="1">
      <c r="A105" s="4"/>
    </row>
    <row r="106" spans="1:1" ht="26.4" customHeight="1">
      <c r="A106" s="4"/>
    </row>
    <row r="107" spans="1:1" ht="26.4" customHeight="1">
      <c r="A107" s="4"/>
    </row>
    <row r="108" spans="1:1" ht="26.4" customHeight="1">
      <c r="A108" s="4"/>
    </row>
    <row r="109" spans="1:1" ht="26.4" customHeight="1">
      <c r="A109" s="4"/>
    </row>
    <row r="110" spans="1:1" ht="26.4" customHeight="1">
      <c r="A110" s="4"/>
    </row>
    <row r="111" spans="1:1" ht="26.4" customHeight="1">
      <c r="A111" s="4"/>
    </row>
    <row r="112" spans="1:1" ht="26.4" customHeight="1">
      <c r="A112" s="4"/>
    </row>
    <row r="113" spans="1:1" ht="26.4" customHeight="1">
      <c r="A113" s="4"/>
    </row>
  </sheetData>
  <mergeCells count="2">
    <mergeCell ref="A1:C1"/>
    <mergeCell ref="A63:C66"/>
  </mergeCells>
  <hyperlinks>
    <hyperlink ref="B7" r:id="rId1"/>
    <hyperlink ref="B24" r:id="rId2"/>
    <hyperlink ref="B13" r:id="rId3"/>
    <hyperlink ref="B12" r:id="rId4"/>
    <hyperlink ref="B18" r:id="rId5"/>
    <hyperlink ref="B25" r:id="rId6"/>
    <hyperlink ref="B26" r:id="rId7"/>
    <hyperlink ref="B27" r:id="rId8"/>
    <hyperlink ref="B20" r:id="rId9"/>
    <hyperlink ref="B11" r:id="rId10"/>
    <hyperlink ref="B44" r:id="rId11"/>
    <hyperlink ref="B46" r:id="rId12"/>
    <hyperlink ref="B47" r:id="rId13"/>
    <hyperlink ref="B42" r:id="rId14"/>
    <hyperlink ref="B37" r:id="rId15"/>
    <hyperlink ref="B38" r:id="rId16"/>
    <hyperlink ref="B31" r:id="rId17"/>
    <hyperlink ref="B32" r:id="rId18"/>
    <hyperlink ref="B14" r:id="rId19"/>
    <hyperlink ref="B17" r:id="rId20"/>
    <hyperlink ref="B30" r:id="rId21"/>
    <hyperlink ref="B36" r:id="rId22"/>
    <hyperlink ref="B8" r:id="rId23"/>
    <hyperlink ref="B51" r:id="rId24"/>
    <hyperlink ref="B50" r:id="rId25"/>
  </hyperlinks>
  <pageMargins left="0.7" right="0.7" top="0.75" bottom="0.75" header="0.3" footer="0.3"/>
  <pageSetup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topLeftCell="A100" zoomScaleNormal="100" workbookViewId="0">
      <selection activeCell="H116" sqref="H116"/>
    </sheetView>
  </sheetViews>
  <sheetFormatPr defaultColWidth="16.21875" defaultRowHeight="18.600000000000001" customHeight="1"/>
  <cols>
    <col min="1" max="1" width="19" style="12" customWidth="1"/>
    <col min="2" max="2" width="9.77734375" customWidth="1"/>
    <col min="3" max="3" width="10.21875" customWidth="1"/>
    <col min="4" max="10" width="10.33203125" customWidth="1"/>
    <col min="11" max="11" width="8.44140625" style="11" customWidth="1"/>
  </cols>
  <sheetData>
    <row r="1" spans="1:13" ht="38.4" customHeight="1" thickBot="1">
      <c r="A1" s="230" t="s">
        <v>183</v>
      </c>
      <c r="B1" s="231"/>
      <c r="C1" s="231"/>
      <c r="D1" s="231"/>
      <c r="E1" s="231"/>
      <c r="F1" s="231"/>
      <c r="G1" s="231"/>
      <c r="H1" s="231"/>
      <c r="I1" s="231"/>
      <c r="J1" s="232"/>
    </row>
    <row r="2" spans="1:13" ht="18.600000000000001" customHeight="1">
      <c r="A2" s="111" t="s">
        <v>179</v>
      </c>
    </row>
    <row r="3" spans="1:13" s="110" customFormat="1" ht="49.8" customHeight="1" thickBot="1">
      <c r="A3" s="110" t="s">
        <v>149</v>
      </c>
      <c r="B3" s="110" t="s">
        <v>148</v>
      </c>
      <c r="C3" s="150" t="s">
        <v>147</v>
      </c>
      <c r="D3" s="150" t="s">
        <v>146</v>
      </c>
      <c r="E3" s="150" t="s">
        <v>145</v>
      </c>
      <c r="F3" s="150" t="s">
        <v>144</v>
      </c>
      <c r="G3" s="110" t="s">
        <v>143</v>
      </c>
      <c r="H3" s="110" t="s">
        <v>142</v>
      </c>
      <c r="I3" s="151" t="s">
        <v>141</v>
      </c>
      <c r="J3" s="151" t="s">
        <v>140</v>
      </c>
      <c r="K3" s="109"/>
    </row>
    <row r="4" spans="1:13" s="195" customFormat="1" ht="33.6" customHeight="1">
      <c r="A4" s="194" t="s">
        <v>139</v>
      </c>
      <c r="B4" s="195" t="s">
        <v>138</v>
      </c>
      <c r="C4" s="195" t="s">
        <v>137</v>
      </c>
      <c r="D4" s="196" t="s">
        <v>136</v>
      </c>
      <c r="E4" s="196" t="s">
        <v>102</v>
      </c>
      <c r="F4" s="196" t="s">
        <v>135</v>
      </c>
      <c r="G4" s="196" t="s">
        <v>134</v>
      </c>
      <c r="H4" s="196" t="s">
        <v>133</v>
      </c>
      <c r="I4" s="197" t="s">
        <v>132</v>
      </c>
      <c r="J4" s="196" t="s">
        <v>131</v>
      </c>
      <c r="K4" s="198"/>
    </row>
    <row r="5" spans="1:13" s="202" customFormat="1" ht="18.600000000000001" customHeight="1" thickBot="1">
      <c r="A5" s="199" t="s">
        <v>130</v>
      </c>
      <c r="B5" s="199" t="s">
        <v>129</v>
      </c>
      <c r="C5" s="199" t="s">
        <v>128</v>
      </c>
      <c r="D5" s="199" t="s">
        <v>127</v>
      </c>
      <c r="E5" s="199" t="s">
        <v>102</v>
      </c>
      <c r="F5" s="200"/>
      <c r="G5" s="200" t="s">
        <v>126</v>
      </c>
      <c r="H5" s="200"/>
      <c r="I5" s="200"/>
      <c r="J5" s="200"/>
      <c r="K5" s="201"/>
    </row>
    <row r="6" spans="1:13" ht="18.600000000000001" customHeight="1">
      <c r="A6" s="148">
        <v>43831</v>
      </c>
      <c r="B6" s="149">
        <v>1</v>
      </c>
      <c r="C6" s="149">
        <v>1</v>
      </c>
      <c r="D6" s="149">
        <v>1</v>
      </c>
      <c r="E6" s="149">
        <v>1</v>
      </c>
      <c r="F6" s="137">
        <f t="shared" ref="F6:F11" si="0">+C6/D6</f>
        <v>1</v>
      </c>
      <c r="G6" s="138">
        <f t="shared" ref="G6:G11" si="1">+B6/D6</f>
        <v>1</v>
      </c>
      <c r="H6" s="138">
        <f t="shared" ref="H6:H11" si="2">+E6/D6</f>
        <v>1</v>
      </c>
      <c r="I6" s="137">
        <f t="shared" ref="I6:I11" si="3">+B6-D6-E6</f>
        <v>-1</v>
      </c>
      <c r="J6" s="138">
        <f t="shared" ref="J6:J11" si="4">+I6/D6</f>
        <v>-1</v>
      </c>
      <c r="K6" s="108"/>
    </row>
    <row r="7" spans="1:13" ht="27" customHeight="1">
      <c r="A7" s="148" t="s">
        <v>180</v>
      </c>
      <c r="B7" s="149">
        <v>1</v>
      </c>
      <c r="C7" s="149">
        <v>1</v>
      </c>
      <c r="D7" s="149">
        <v>1</v>
      </c>
      <c r="E7" s="149">
        <v>1</v>
      </c>
      <c r="F7" s="138">
        <f t="shared" si="0"/>
        <v>1</v>
      </c>
      <c r="G7" s="138">
        <f t="shared" si="1"/>
        <v>1</v>
      </c>
      <c r="H7" s="138">
        <f t="shared" si="2"/>
        <v>1</v>
      </c>
      <c r="I7" s="138">
        <f t="shared" si="3"/>
        <v>-1</v>
      </c>
      <c r="J7" s="138">
        <f t="shared" si="4"/>
        <v>-1</v>
      </c>
      <c r="K7" s="108"/>
    </row>
    <row r="8" spans="1:13" ht="24.6" customHeight="1">
      <c r="A8" s="148" t="s">
        <v>180</v>
      </c>
      <c r="B8" s="149">
        <v>1</v>
      </c>
      <c r="C8" s="149">
        <v>1</v>
      </c>
      <c r="D8" s="149">
        <v>1</v>
      </c>
      <c r="E8" s="149">
        <v>1</v>
      </c>
      <c r="F8" s="139">
        <f t="shared" si="0"/>
        <v>1</v>
      </c>
      <c r="G8" s="139">
        <f t="shared" si="1"/>
        <v>1</v>
      </c>
      <c r="H8" s="139">
        <f t="shared" si="2"/>
        <v>1</v>
      </c>
      <c r="I8" s="139">
        <f t="shared" si="3"/>
        <v>-1</v>
      </c>
      <c r="J8" s="140">
        <f t="shared" si="4"/>
        <v>-1</v>
      </c>
      <c r="K8" s="136"/>
    </row>
    <row r="9" spans="1:13" s="27" customFormat="1" ht="24.6" customHeight="1">
      <c r="A9" s="148" t="s">
        <v>180</v>
      </c>
      <c r="B9" s="149">
        <v>1</v>
      </c>
      <c r="C9" s="149">
        <v>1</v>
      </c>
      <c r="D9" s="149">
        <v>1</v>
      </c>
      <c r="E9" s="149">
        <v>1</v>
      </c>
      <c r="F9" s="139">
        <f t="shared" si="0"/>
        <v>1</v>
      </c>
      <c r="G9" s="139">
        <f t="shared" si="1"/>
        <v>1</v>
      </c>
      <c r="H9" s="139">
        <f t="shared" si="2"/>
        <v>1</v>
      </c>
      <c r="I9" s="139">
        <f t="shared" si="3"/>
        <v>-1</v>
      </c>
      <c r="J9" s="140">
        <f t="shared" si="4"/>
        <v>-1</v>
      </c>
      <c r="K9" s="132"/>
      <c r="M9" s="107"/>
    </row>
    <row r="10" spans="1:13" s="27" customFormat="1" ht="24.6" customHeight="1">
      <c r="A10" s="148" t="s">
        <v>180</v>
      </c>
      <c r="B10" s="149">
        <v>1</v>
      </c>
      <c r="C10" s="149">
        <v>1</v>
      </c>
      <c r="D10" s="149">
        <v>1</v>
      </c>
      <c r="E10" s="149">
        <v>1</v>
      </c>
      <c r="F10" s="141">
        <f t="shared" si="0"/>
        <v>1</v>
      </c>
      <c r="G10" s="141">
        <f t="shared" si="1"/>
        <v>1</v>
      </c>
      <c r="H10" s="141">
        <f t="shared" si="2"/>
        <v>1</v>
      </c>
      <c r="I10" s="139">
        <f t="shared" si="3"/>
        <v>-1</v>
      </c>
      <c r="J10" s="140">
        <f t="shared" si="4"/>
        <v>-1</v>
      </c>
      <c r="K10" s="108"/>
      <c r="M10" s="107"/>
    </row>
    <row r="11" spans="1:13" s="27" customFormat="1" ht="24.6" customHeight="1">
      <c r="A11" s="148">
        <f ca="1">NOW()</f>
        <v>43867.684352893521</v>
      </c>
      <c r="B11" s="149">
        <v>1</v>
      </c>
      <c r="C11" s="149">
        <v>1</v>
      </c>
      <c r="D11" s="149">
        <v>1</v>
      </c>
      <c r="E11" s="149">
        <v>1</v>
      </c>
      <c r="F11" s="142">
        <f t="shared" si="0"/>
        <v>1</v>
      </c>
      <c r="G11" s="142">
        <f t="shared" si="1"/>
        <v>1</v>
      </c>
      <c r="H11" s="142">
        <f t="shared" si="2"/>
        <v>1</v>
      </c>
      <c r="I11" s="143">
        <f t="shared" si="3"/>
        <v>-1</v>
      </c>
      <c r="J11" s="144">
        <f t="shared" si="4"/>
        <v>-1</v>
      </c>
      <c r="K11" s="108"/>
      <c r="M11" s="107"/>
    </row>
    <row r="12" spans="1:13" s="105" customFormat="1" ht="17.399999999999999" customHeight="1">
      <c r="A12" s="131"/>
      <c r="B12" s="133"/>
      <c r="C12" s="133"/>
      <c r="D12" s="134"/>
      <c r="E12" s="133"/>
      <c r="F12" s="145"/>
      <c r="G12" s="145"/>
      <c r="H12" s="145"/>
      <c r="I12" s="106"/>
      <c r="J12" s="146"/>
      <c r="K12" s="135"/>
      <c r="M12" s="106"/>
    </row>
    <row r="13" spans="1:13" ht="16.2" customHeight="1">
      <c r="A13" s="104" t="s">
        <v>125</v>
      </c>
      <c r="B13" s="103" t="s">
        <v>124</v>
      </c>
      <c r="C13" s="21"/>
      <c r="D13" s="21"/>
      <c r="E13" s="21"/>
      <c r="F13" s="102"/>
      <c r="G13" s="102"/>
      <c r="H13" s="102"/>
      <c r="I13" s="102"/>
      <c r="J13" s="102"/>
      <c r="K13" s="101"/>
    </row>
    <row r="14" spans="1:13" s="21" customFormat="1" ht="18.600000000000001" customHeight="1" thickBot="1">
      <c r="A14" s="203">
        <f ca="1">(+A11-A6)/30</f>
        <v>1.2228117631173518</v>
      </c>
      <c r="B14" s="100">
        <f t="shared" ref="B14:J14" si="5">(+B11-B6)/B6</f>
        <v>0</v>
      </c>
      <c r="C14" s="100">
        <f t="shared" si="5"/>
        <v>0</v>
      </c>
      <c r="D14" s="100">
        <f t="shared" si="5"/>
        <v>0</v>
      </c>
      <c r="E14" s="100">
        <f t="shared" si="5"/>
        <v>0</v>
      </c>
      <c r="F14" s="100">
        <f t="shared" si="5"/>
        <v>0</v>
      </c>
      <c r="G14" s="100">
        <f t="shared" si="5"/>
        <v>0</v>
      </c>
      <c r="H14" s="100">
        <f t="shared" si="5"/>
        <v>0</v>
      </c>
      <c r="I14" s="100">
        <f t="shared" si="5"/>
        <v>0</v>
      </c>
      <c r="J14" s="100">
        <f t="shared" si="5"/>
        <v>0</v>
      </c>
      <c r="K14" s="33"/>
    </row>
    <row r="15" spans="1:13" s="39" customFormat="1" ht="17.399999999999999" customHeight="1" thickTop="1" thickBot="1">
      <c r="A15" s="99"/>
      <c r="B15" s="98"/>
      <c r="C15" s="98"/>
      <c r="D15" s="98"/>
      <c r="E15" s="98"/>
      <c r="F15" s="98"/>
      <c r="G15" s="98"/>
      <c r="H15" s="98"/>
      <c r="I15" s="98"/>
      <c r="J15" s="98"/>
      <c r="K15" s="40"/>
    </row>
    <row r="16" spans="1:13" s="92" customFormat="1" ht="18.600000000000001" customHeight="1" thickTop="1">
      <c r="A16" s="97" t="s">
        <v>123</v>
      </c>
      <c r="B16" s="96"/>
      <c r="C16" s="96"/>
      <c r="D16" s="95"/>
      <c r="E16" s="94"/>
      <c r="F16" s="94"/>
      <c r="G16" s="94"/>
      <c r="H16" s="94"/>
      <c r="I16" s="94"/>
      <c r="J16" s="94"/>
      <c r="K16" s="93"/>
    </row>
    <row r="17" spans="1:15" s="88" customFormat="1" ht="18.600000000000001" customHeight="1">
      <c r="A17" s="91" t="s">
        <v>122</v>
      </c>
      <c r="B17" s="90">
        <v>4.78</v>
      </c>
      <c r="C17" s="90">
        <v>0.81299999999999994</v>
      </c>
      <c r="D17" s="90">
        <v>1.66</v>
      </c>
      <c r="E17" s="90">
        <v>2.77</v>
      </c>
      <c r="F17" s="90">
        <f>+C17/D17</f>
        <v>0.48975903614457833</v>
      </c>
      <c r="G17" s="90"/>
      <c r="H17" s="90"/>
      <c r="I17" s="90"/>
      <c r="J17" s="90"/>
      <c r="K17" s="89"/>
    </row>
    <row r="18" spans="1:15" s="83" customFormat="1" ht="18.600000000000001" customHeight="1" thickBot="1">
      <c r="A18" s="87" t="s">
        <v>121</v>
      </c>
      <c r="B18" s="86" t="s">
        <v>120</v>
      </c>
      <c r="C18" s="86" t="s">
        <v>119</v>
      </c>
      <c r="D18" s="86" t="s">
        <v>118</v>
      </c>
      <c r="E18" s="86" t="s">
        <v>117</v>
      </c>
      <c r="F18" s="86" t="s">
        <v>116</v>
      </c>
      <c r="G18" s="85"/>
      <c r="H18" s="85"/>
      <c r="I18" s="85"/>
      <c r="J18" s="85"/>
      <c r="K18" s="84"/>
    </row>
    <row r="19" spans="1:15" s="79" customFormat="1" ht="33" customHeight="1" thickTop="1">
      <c r="A19" s="225" t="s">
        <v>115</v>
      </c>
      <c r="B19" s="225"/>
      <c r="C19" s="82" t="s">
        <v>114</v>
      </c>
      <c r="D19" s="226" t="s">
        <v>113</v>
      </c>
      <c r="E19" s="226"/>
      <c r="F19" s="226" t="s">
        <v>112</v>
      </c>
      <c r="G19" s="226"/>
      <c r="H19" s="226" t="s">
        <v>111</v>
      </c>
      <c r="I19" s="226"/>
      <c r="J19" s="226" t="s">
        <v>110</v>
      </c>
      <c r="K19" s="226"/>
      <c r="L19" s="81" t="s">
        <v>109</v>
      </c>
      <c r="M19" s="80" t="s">
        <v>108</v>
      </c>
      <c r="N19" s="80" t="s">
        <v>107</v>
      </c>
    </row>
    <row r="20" spans="1:15" s="71" customFormat="1" ht="18.600000000000001" customHeight="1">
      <c r="A20" s="78"/>
      <c r="B20" s="75"/>
      <c r="C20" s="74" t="s">
        <v>106</v>
      </c>
      <c r="D20" s="229" t="s">
        <v>104</v>
      </c>
      <c r="E20" s="229"/>
      <c r="F20" s="229" t="s">
        <v>104</v>
      </c>
      <c r="G20" s="229"/>
      <c r="H20" s="229" t="s">
        <v>104</v>
      </c>
      <c r="I20" s="229"/>
      <c r="J20" s="229" t="s">
        <v>104</v>
      </c>
      <c r="K20" s="229"/>
      <c r="M20" s="77" t="s">
        <v>105</v>
      </c>
      <c r="N20" s="77" t="s">
        <v>104</v>
      </c>
      <c r="O20" s="76"/>
    </row>
    <row r="21" spans="1:15" s="71" customFormat="1" ht="49.8" customHeight="1">
      <c r="A21" s="167" t="s">
        <v>103</v>
      </c>
      <c r="B21" s="75"/>
      <c r="C21" s="74" t="s">
        <v>102</v>
      </c>
      <c r="D21" s="227" t="s">
        <v>101</v>
      </c>
      <c r="E21" s="227"/>
      <c r="F21" s="227" t="s">
        <v>100</v>
      </c>
      <c r="G21" s="227"/>
      <c r="H21" s="227" t="s">
        <v>99</v>
      </c>
      <c r="I21" s="227"/>
      <c r="J21" s="227" t="s">
        <v>98</v>
      </c>
      <c r="K21" s="227"/>
      <c r="L21" s="73" t="s">
        <v>97</v>
      </c>
      <c r="M21" s="72" t="s">
        <v>96</v>
      </c>
      <c r="N21" s="72" t="s">
        <v>95</v>
      </c>
    </row>
    <row r="22" spans="1:15" s="70" customFormat="1" ht="18.600000000000001" customHeight="1">
      <c r="A22" s="155" t="s">
        <v>180</v>
      </c>
      <c r="B22" s="152"/>
      <c r="C22" s="153">
        <v>0</v>
      </c>
      <c r="D22" s="228">
        <v>0</v>
      </c>
      <c r="E22" s="228"/>
      <c r="F22" s="228">
        <v>0</v>
      </c>
      <c r="G22" s="228"/>
      <c r="H22" s="241">
        <v>0</v>
      </c>
      <c r="I22" s="241"/>
      <c r="J22" s="228">
        <v>0</v>
      </c>
      <c r="K22" s="228"/>
      <c r="L22" s="154" t="s">
        <v>94</v>
      </c>
      <c r="M22" s="154">
        <v>0</v>
      </c>
      <c r="N22" s="154">
        <v>0</v>
      </c>
    </row>
    <row r="23" spans="1:15" s="65" customFormat="1" ht="18.600000000000001" customHeight="1">
      <c r="A23" s="69"/>
      <c r="B23" s="68"/>
      <c r="C23" s="68"/>
      <c r="D23" s="68"/>
      <c r="E23" s="68"/>
      <c r="F23" s="68"/>
      <c r="G23" s="67"/>
      <c r="H23" s="67"/>
      <c r="I23" s="67"/>
      <c r="J23" s="67"/>
      <c r="K23" s="66"/>
    </row>
    <row r="24" spans="1:15" s="60" customFormat="1" ht="18.600000000000001" customHeight="1" thickBot="1">
      <c r="A24" s="64"/>
      <c r="B24" s="63"/>
      <c r="C24" s="63"/>
      <c r="D24" s="63"/>
      <c r="E24" s="63"/>
      <c r="F24" s="63"/>
      <c r="G24" s="62"/>
      <c r="H24" s="62"/>
      <c r="I24" s="62"/>
      <c r="J24" s="62"/>
      <c r="K24" s="61"/>
    </row>
    <row r="25" spans="1:15" s="44" customFormat="1" ht="18.600000000000001" customHeight="1" thickTop="1">
      <c r="A25" s="233" t="s">
        <v>93</v>
      </c>
      <c r="B25" s="233"/>
      <c r="C25" s="59" t="s">
        <v>92</v>
      </c>
      <c r="D25" s="58" t="s">
        <v>91</v>
      </c>
      <c r="E25" s="58" t="s">
        <v>90</v>
      </c>
      <c r="F25" s="52"/>
      <c r="G25" s="51"/>
      <c r="H25" s="51"/>
      <c r="I25" s="51"/>
      <c r="J25" s="51"/>
      <c r="K25" s="50"/>
      <c r="L25" s="234" t="s">
        <v>89</v>
      </c>
      <c r="M25" s="235"/>
      <c r="N25" s="236"/>
    </row>
    <row r="26" spans="1:15" s="44" customFormat="1" ht="18.600000000000001" customHeight="1">
      <c r="A26" s="240" t="s">
        <v>88</v>
      </c>
      <c r="B26" s="240"/>
      <c r="C26" s="57" t="s">
        <v>87</v>
      </c>
      <c r="D26" s="56" t="s">
        <v>86</v>
      </c>
      <c r="E26" s="55" t="s">
        <v>85</v>
      </c>
      <c r="F26" s="54"/>
      <c r="G26" s="53"/>
      <c r="H26" s="53"/>
      <c r="I26" s="53"/>
      <c r="J26" s="53"/>
      <c r="K26" s="50"/>
      <c r="L26" s="234"/>
      <c r="M26" s="235"/>
      <c r="N26" s="236"/>
    </row>
    <row r="27" spans="1:15" s="44" customFormat="1" ht="18.600000000000001" customHeight="1">
      <c r="A27" s="155" t="s">
        <v>180</v>
      </c>
      <c r="B27" s="52"/>
      <c r="C27" s="156"/>
      <c r="D27" s="157"/>
      <c r="E27" s="156"/>
      <c r="F27" s="52"/>
      <c r="G27" s="51"/>
      <c r="H27" s="51"/>
      <c r="I27" s="51"/>
      <c r="J27" s="51"/>
      <c r="K27" s="50"/>
      <c r="L27" s="234"/>
      <c r="M27" s="235"/>
      <c r="N27" s="236"/>
    </row>
    <row r="28" spans="1:15" s="44" customFormat="1" ht="18.600000000000001" customHeight="1">
      <c r="A28" s="155" t="s">
        <v>180</v>
      </c>
      <c r="B28" s="52"/>
      <c r="C28" s="156"/>
      <c r="D28" s="156"/>
      <c r="E28" s="156"/>
      <c r="F28" s="52"/>
      <c r="G28" s="51"/>
      <c r="H28" s="51"/>
      <c r="I28" s="51"/>
      <c r="J28" s="51"/>
      <c r="K28" s="50"/>
      <c r="L28" s="234"/>
      <c r="M28" s="235"/>
      <c r="N28" s="236"/>
    </row>
    <row r="29" spans="1:15" s="44" customFormat="1" ht="18.600000000000001" customHeight="1">
      <c r="A29" s="155" t="s">
        <v>180</v>
      </c>
      <c r="B29" s="52"/>
      <c r="C29" s="156"/>
      <c r="D29" s="156"/>
      <c r="E29" s="156"/>
      <c r="F29" s="52"/>
      <c r="G29" s="51"/>
      <c r="H29" s="51"/>
      <c r="I29" s="51"/>
      <c r="J29" s="51"/>
      <c r="K29" s="50"/>
      <c r="L29" s="237"/>
      <c r="M29" s="238"/>
      <c r="N29" s="239"/>
    </row>
    <row r="30" spans="1:15" s="44" customFormat="1" ht="18.600000000000001" customHeight="1">
      <c r="A30" s="155" t="s">
        <v>180</v>
      </c>
      <c r="B30" s="52"/>
      <c r="C30" s="156"/>
      <c r="D30" s="156"/>
      <c r="E30" s="156"/>
      <c r="F30" s="52"/>
      <c r="G30" s="51"/>
      <c r="H30" s="51"/>
      <c r="I30" s="51"/>
      <c r="J30" s="51"/>
      <c r="K30" s="50"/>
      <c r="L30" s="49"/>
      <c r="M30" s="49"/>
      <c r="N30" s="49"/>
    </row>
    <row r="31" spans="1:15" s="44" customFormat="1" ht="18.600000000000001" customHeight="1">
      <c r="A31" s="155" t="s">
        <v>180</v>
      </c>
      <c r="B31" s="52"/>
      <c r="C31" s="156"/>
      <c r="D31" s="156"/>
      <c r="E31" s="156"/>
      <c r="F31" s="52"/>
      <c r="G31" s="51"/>
      <c r="H31" s="51"/>
      <c r="I31" s="51"/>
      <c r="J31" s="51"/>
      <c r="K31" s="50"/>
      <c r="L31" s="49"/>
      <c r="M31" s="49"/>
      <c r="N31" s="49"/>
    </row>
    <row r="32" spans="1:15" s="44" customFormat="1" ht="18" customHeight="1" thickBot="1">
      <c r="A32" s="48"/>
      <c r="B32" s="48"/>
      <c r="C32" s="48"/>
      <c r="D32" s="47"/>
      <c r="E32" s="47"/>
      <c r="F32" s="46"/>
      <c r="G32" s="45"/>
      <c r="H32" s="45"/>
      <c r="I32" s="45"/>
      <c r="J32" s="45"/>
      <c r="K32" s="45"/>
      <c r="L32" s="45"/>
      <c r="M32" s="45"/>
      <c r="N32" s="45"/>
    </row>
    <row r="33" spans="1:14" s="32" customFormat="1" ht="33" customHeight="1" thickTop="1">
      <c r="A33" s="38" t="s">
        <v>84</v>
      </c>
      <c r="B33" s="37"/>
      <c r="C33" s="155" t="s">
        <v>180</v>
      </c>
      <c r="D33" s="155" t="s">
        <v>180</v>
      </c>
      <c r="E33" s="155" t="s">
        <v>180</v>
      </c>
      <c r="F33" s="155" t="s">
        <v>180</v>
      </c>
      <c r="G33" s="155" t="s">
        <v>180</v>
      </c>
      <c r="H33" s="36"/>
      <c r="I33" s="36"/>
      <c r="J33" s="36"/>
      <c r="K33" s="36"/>
      <c r="L33" s="36"/>
      <c r="M33" s="36"/>
      <c r="N33" s="36"/>
    </row>
    <row r="34" spans="1:14" ht="60" customHeight="1">
      <c r="A34" s="168" t="s">
        <v>184</v>
      </c>
      <c r="B34" s="35" t="s">
        <v>83</v>
      </c>
      <c r="C34" s="158"/>
      <c r="D34" s="158"/>
      <c r="E34" s="158"/>
      <c r="F34" s="158"/>
      <c r="G34" s="159"/>
    </row>
    <row r="35" spans="1:14" ht="18.600000000000001" customHeight="1">
      <c r="A35" s="18" t="s">
        <v>82</v>
      </c>
      <c r="B35" s="35"/>
      <c r="C35" s="158"/>
      <c r="D35" s="158"/>
      <c r="E35" s="158"/>
      <c r="F35" s="158"/>
      <c r="G35" s="158"/>
    </row>
    <row r="36" spans="1:14" ht="15" customHeight="1">
      <c r="A36" s="169" t="s">
        <v>81</v>
      </c>
      <c r="B36" s="35" t="s">
        <v>80</v>
      </c>
      <c r="C36" s="158"/>
      <c r="D36" s="158"/>
      <c r="E36" s="158"/>
      <c r="F36" s="158"/>
      <c r="G36" s="158"/>
    </row>
    <row r="37" spans="1:14" ht="18" customHeight="1">
      <c r="A37" s="170" t="s">
        <v>79</v>
      </c>
      <c r="B37" s="35" t="s">
        <v>78</v>
      </c>
      <c r="C37" s="158"/>
      <c r="D37" s="158"/>
      <c r="E37" s="158"/>
      <c r="F37" s="158"/>
      <c r="G37" s="158"/>
    </row>
    <row r="38" spans="1:14" ht="45.6" customHeight="1">
      <c r="A38" s="171" t="s">
        <v>185</v>
      </c>
      <c r="B38" s="35" t="s">
        <v>77</v>
      </c>
      <c r="C38" s="158"/>
      <c r="D38" s="158"/>
      <c r="E38" s="158"/>
      <c r="F38" s="158"/>
      <c r="G38" s="159"/>
      <c r="H38" s="23"/>
      <c r="I38" s="23"/>
      <c r="J38" s="23"/>
    </row>
    <row r="39" spans="1:14" s="23" customFormat="1" ht="18.600000000000001" customHeight="1">
      <c r="A39" s="147" t="s">
        <v>76</v>
      </c>
      <c r="B39" s="35"/>
      <c r="C39" s="158"/>
      <c r="D39" s="158"/>
      <c r="E39" s="158"/>
      <c r="F39" s="158"/>
      <c r="G39" s="158"/>
      <c r="K39" s="43"/>
    </row>
    <row r="40" spans="1:14" s="23" customFormat="1" ht="59.4" customHeight="1">
      <c r="A40" s="171" t="s">
        <v>186</v>
      </c>
      <c r="B40" s="35"/>
      <c r="C40" s="158"/>
      <c r="D40" s="158"/>
      <c r="E40" s="158"/>
      <c r="F40" s="158"/>
      <c r="G40" s="159"/>
      <c r="K40" s="43"/>
    </row>
    <row r="41" spans="1:14" s="39" customFormat="1" ht="18.600000000000001" customHeight="1" thickBot="1">
      <c r="A41" s="42"/>
      <c r="B41" s="41"/>
      <c r="K41" s="40"/>
    </row>
    <row r="42" spans="1:14" s="32" customFormat="1" ht="33" customHeight="1" thickTop="1">
      <c r="A42" s="38" t="s">
        <v>75</v>
      </c>
      <c r="B42" s="37"/>
      <c r="C42" s="155" t="s">
        <v>180</v>
      </c>
      <c r="D42" s="155" t="s">
        <v>180</v>
      </c>
      <c r="E42" s="155" t="s">
        <v>180</v>
      </c>
      <c r="F42" s="155" t="s">
        <v>180</v>
      </c>
      <c r="G42" s="155" t="s">
        <v>180</v>
      </c>
      <c r="H42" s="36"/>
      <c r="I42" s="36"/>
      <c r="J42" s="36"/>
      <c r="K42" s="36"/>
      <c r="L42" s="36"/>
      <c r="M42" s="36"/>
      <c r="N42" s="36"/>
    </row>
    <row r="43" spans="1:14" ht="33.6" customHeight="1">
      <c r="A43" s="170" t="s">
        <v>187</v>
      </c>
      <c r="B43" s="35" t="s">
        <v>74</v>
      </c>
      <c r="C43" s="158"/>
      <c r="D43" s="158"/>
      <c r="E43" s="158"/>
      <c r="F43" s="158"/>
      <c r="G43" s="159"/>
    </row>
    <row r="44" spans="1:14" ht="18.600000000000001" customHeight="1">
      <c r="A44" s="18" t="s">
        <v>73</v>
      </c>
      <c r="B44" s="35" t="s">
        <v>72</v>
      </c>
      <c r="C44" s="158"/>
      <c r="D44" s="158"/>
      <c r="E44" s="158"/>
      <c r="F44" s="158"/>
      <c r="G44" s="160"/>
    </row>
    <row r="45" spans="1:14" ht="27.6" customHeight="1">
      <c r="A45" s="169" t="s">
        <v>188</v>
      </c>
      <c r="B45" s="35" t="s">
        <v>71</v>
      </c>
      <c r="C45" s="158"/>
      <c r="D45" s="158"/>
      <c r="E45" s="158"/>
      <c r="F45" s="158"/>
      <c r="G45" s="161"/>
    </row>
    <row r="46" spans="1:14" ht="18.600000000000001" customHeight="1">
      <c r="A46" s="24"/>
      <c r="B46" s="35"/>
      <c r="C46" s="158"/>
      <c r="D46" s="158"/>
      <c r="E46" s="158"/>
      <c r="F46" s="158"/>
      <c r="G46" s="158"/>
      <c r="H46" s="23"/>
      <c r="I46" s="23"/>
      <c r="J46" s="23"/>
    </row>
    <row r="47" spans="1:14" s="21" customFormat="1" ht="18.600000000000001" customHeight="1">
      <c r="A47" s="22"/>
      <c r="B47" s="34"/>
      <c r="K47" s="33"/>
    </row>
    <row r="48" spans="1:14" ht="18.600000000000001" customHeight="1">
      <c r="A48" s="25" t="s">
        <v>56</v>
      </c>
      <c r="B48" s="155" t="s">
        <v>180</v>
      </c>
      <c r="C48" s="155" t="s">
        <v>180</v>
      </c>
      <c r="D48" s="155" t="s">
        <v>180</v>
      </c>
      <c r="E48" s="155" t="s">
        <v>180</v>
      </c>
      <c r="F48" s="155" t="s">
        <v>180</v>
      </c>
      <c r="G48" s="155" t="s">
        <v>180</v>
      </c>
      <c r="H48" s="155" t="s">
        <v>180</v>
      </c>
      <c r="I48" s="32"/>
      <c r="J48" s="32"/>
    </row>
    <row r="49" spans="1:11" ht="18.600000000000001" customHeight="1">
      <c r="A49" s="31" t="s">
        <v>70</v>
      </c>
      <c r="B49" s="154"/>
      <c r="C49" s="154"/>
      <c r="D49" s="154"/>
      <c r="E49" s="159"/>
      <c r="F49" s="159"/>
      <c r="G49" s="154"/>
      <c r="H49" s="159"/>
    </row>
    <row r="50" spans="1:11" s="27" customFormat="1" ht="18.600000000000001" customHeight="1">
      <c r="A50" s="30" t="s">
        <v>57</v>
      </c>
      <c r="B50" s="154"/>
      <c r="C50" s="154"/>
      <c r="D50" s="154"/>
      <c r="E50" s="159"/>
      <c r="F50" s="159"/>
      <c r="G50" s="154"/>
      <c r="H50" s="159"/>
      <c r="I50" s="29"/>
      <c r="K50" s="28"/>
    </row>
    <row r="51" spans="1:11" ht="18.600000000000001" customHeight="1">
      <c r="A51" s="22"/>
      <c r="B51" s="21"/>
      <c r="C51" s="21"/>
      <c r="D51" s="26"/>
      <c r="E51" s="21"/>
      <c r="F51" s="21"/>
      <c r="G51" s="22"/>
      <c r="H51" s="21"/>
      <c r="I51" s="21"/>
      <c r="J51" s="21"/>
    </row>
    <row r="52" spans="1:11" s="164" customFormat="1" ht="18.600000000000001" customHeight="1">
      <c r="A52" s="128" t="s">
        <v>68</v>
      </c>
      <c r="B52" s="155" t="s">
        <v>180</v>
      </c>
      <c r="C52" s="155" t="s">
        <v>180</v>
      </c>
      <c r="D52" s="155" t="s">
        <v>180</v>
      </c>
      <c r="E52" s="155" t="s">
        <v>180</v>
      </c>
      <c r="F52" s="155" t="s">
        <v>180</v>
      </c>
      <c r="G52" s="155" t="s">
        <v>180</v>
      </c>
      <c r="H52" s="155" t="s">
        <v>180</v>
      </c>
      <c r="I52" s="162"/>
      <c r="J52" s="162"/>
      <c r="K52" s="163"/>
    </row>
    <row r="53" spans="1:11" ht="18.600000000000001" customHeight="1">
      <c r="A53" s="24" t="s">
        <v>69</v>
      </c>
      <c r="B53" s="159"/>
      <c r="C53" s="159"/>
      <c r="D53" s="159"/>
      <c r="E53" s="159"/>
      <c r="F53" s="159"/>
      <c r="G53" s="154"/>
      <c r="H53" s="154"/>
      <c r="I53" s="23"/>
      <c r="J53" s="23"/>
    </row>
    <row r="54" spans="1:11" ht="18.600000000000001" customHeight="1">
      <c r="A54" s="22"/>
      <c r="B54" s="158"/>
      <c r="C54" s="158"/>
      <c r="D54" s="158"/>
      <c r="E54" s="158"/>
      <c r="F54" s="158"/>
      <c r="G54" s="158"/>
      <c r="H54" s="158"/>
      <c r="I54" s="21"/>
      <c r="J54" s="21"/>
    </row>
    <row r="55" spans="1:11" ht="18.600000000000001" customHeight="1" thickBot="1"/>
    <row r="56" spans="1:11" ht="18.600000000000001" customHeight="1">
      <c r="A56" s="20"/>
      <c r="B56" s="19" t="s">
        <v>68</v>
      </c>
    </row>
    <row r="57" spans="1:11" ht="18.600000000000001" customHeight="1">
      <c r="A57" s="16" t="s">
        <v>67</v>
      </c>
      <c r="B57" s="15" t="s">
        <v>66</v>
      </c>
    </row>
    <row r="58" spans="1:11" ht="18.600000000000001" customHeight="1">
      <c r="A58" s="16" t="s">
        <v>65</v>
      </c>
      <c r="B58" s="15" t="s">
        <v>64</v>
      </c>
      <c r="C58" s="18"/>
      <c r="G58" s="17"/>
    </row>
    <row r="59" spans="1:11" ht="18.600000000000001" customHeight="1">
      <c r="A59" s="16" t="s">
        <v>63</v>
      </c>
      <c r="B59" s="15" t="s">
        <v>62</v>
      </c>
    </row>
    <row r="60" spans="1:11" ht="18.600000000000001" customHeight="1" thickBot="1">
      <c r="A60" s="14" t="s">
        <v>61</v>
      </c>
      <c r="B60" s="13" t="s">
        <v>60</v>
      </c>
    </row>
    <row r="62" spans="1:11" ht="18.600000000000001" customHeight="1">
      <c r="A62" s="165" t="s">
        <v>181</v>
      </c>
    </row>
    <row r="81" spans="1:10" ht="18.600000000000001" customHeight="1">
      <c r="J81" t="s">
        <v>59</v>
      </c>
    </row>
    <row r="85" spans="1:10" ht="18.600000000000001" customHeight="1" thickBot="1">
      <c r="A85" s="166" t="s">
        <v>182</v>
      </c>
    </row>
    <row r="86" spans="1:10" ht="18.600000000000001" customHeight="1">
      <c r="A86" s="172">
        <v>43706</v>
      </c>
      <c r="B86" s="173"/>
      <c r="C86" s="173"/>
      <c r="D86" s="173"/>
      <c r="E86" s="173"/>
      <c r="F86" s="174"/>
    </row>
    <row r="87" spans="1:10" ht="18.600000000000001" customHeight="1">
      <c r="A87" s="175" t="s">
        <v>10</v>
      </c>
      <c r="B87" s="176"/>
      <c r="C87" s="176"/>
      <c r="D87" s="176"/>
      <c r="E87" s="177"/>
      <c r="F87" s="178"/>
    </row>
    <row r="88" spans="1:10" ht="18.600000000000001" customHeight="1">
      <c r="A88" s="175" t="s">
        <v>11</v>
      </c>
      <c r="B88" s="176"/>
      <c r="C88" s="176"/>
      <c r="D88" s="176"/>
      <c r="E88" s="177"/>
      <c r="F88" s="178"/>
    </row>
    <row r="89" spans="1:10" ht="18.600000000000001" customHeight="1">
      <c r="A89" s="175" t="s">
        <v>58</v>
      </c>
      <c r="B89" s="176"/>
      <c r="C89" s="176"/>
      <c r="D89" s="176"/>
      <c r="E89" s="177"/>
      <c r="F89" s="178"/>
    </row>
    <row r="90" spans="1:10" ht="18.600000000000001" customHeight="1">
      <c r="A90" s="175" t="s">
        <v>12</v>
      </c>
      <c r="B90" s="176"/>
      <c r="C90" s="176"/>
      <c r="D90" s="176"/>
      <c r="E90" s="177"/>
      <c r="F90" s="178"/>
    </row>
    <row r="91" spans="1:10" ht="18.600000000000001" customHeight="1">
      <c r="A91" s="175"/>
      <c r="B91" s="176"/>
      <c r="C91" s="176"/>
      <c r="D91" s="176"/>
      <c r="E91" s="177"/>
      <c r="F91" s="178"/>
    </row>
    <row r="92" spans="1:10" ht="18.600000000000001" customHeight="1">
      <c r="A92" s="175" t="s">
        <v>13</v>
      </c>
      <c r="B92" s="176" t="s">
        <v>14</v>
      </c>
      <c r="C92" s="176" t="s">
        <v>15</v>
      </c>
      <c r="D92" s="176"/>
      <c r="E92" s="177"/>
      <c r="F92" s="178"/>
    </row>
    <row r="93" spans="1:10" ht="18.600000000000001" customHeight="1">
      <c r="A93" s="175" t="s">
        <v>16</v>
      </c>
      <c r="B93" s="176" t="s">
        <v>17</v>
      </c>
      <c r="C93" s="176" t="s">
        <v>18</v>
      </c>
      <c r="D93" s="176"/>
      <c r="E93" s="177"/>
      <c r="F93" s="178"/>
    </row>
    <row r="94" spans="1:10" ht="18.600000000000001" customHeight="1">
      <c r="A94" s="175" t="s">
        <v>19</v>
      </c>
      <c r="B94" s="176" t="s">
        <v>20</v>
      </c>
      <c r="C94" s="176" t="s">
        <v>21</v>
      </c>
      <c r="D94" s="176"/>
      <c r="E94" s="177"/>
      <c r="F94" s="178"/>
    </row>
    <row r="95" spans="1:10" ht="18.600000000000001" customHeight="1">
      <c r="A95" s="175" t="s">
        <v>22</v>
      </c>
      <c r="B95" s="176" t="s">
        <v>23</v>
      </c>
      <c r="C95" s="176" t="s">
        <v>24</v>
      </c>
      <c r="D95" s="176"/>
      <c r="E95" s="177"/>
      <c r="F95" s="178"/>
    </row>
    <row r="96" spans="1:10" ht="18.600000000000001" customHeight="1">
      <c r="A96" s="175"/>
      <c r="B96" s="176"/>
      <c r="C96" s="176"/>
      <c r="D96" s="176"/>
      <c r="E96" s="177"/>
      <c r="F96" s="178"/>
    </row>
    <row r="97" spans="1:6" ht="18.600000000000001" customHeight="1">
      <c r="A97" s="175" t="s">
        <v>25</v>
      </c>
      <c r="B97" s="176"/>
      <c r="C97" s="176"/>
      <c r="D97" s="176"/>
      <c r="E97" s="177"/>
      <c r="F97" s="178"/>
    </row>
    <row r="98" spans="1:6" ht="18.600000000000001" customHeight="1">
      <c r="A98" s="175" t="s">
        <v>26</v>
      </c>
      <c r="B98" s="176" t="s">
        <v>27</v>
      </c>
      <c r="C98" s="176" t="s">
        <v>28</v>
      </c>
      <c r="D98" s="176"/>
      <c r="E98" s="177"/>
      <c r="F98" s="178"/>
    </row>
    <row r="99" spans="1:6" ht="18.600000000000001" customHeight="1">
      <c r="A99" s="175" t="s">
        <v>29</v>
      </c>
      <c r="B99" s="176"/>
      <c r="C99" s="176"/>
      <c r="D99" s="176"/>
      <c r="E99" s="177"/>
      <c r="F99" s="178"/>
    </row>
    <row r="100" spans="1:6" ht="18.600000000000001" customHeight="1">
      <c r="A100" s="175"/>
      <c r="B100" s="176"/>
      <c r="C100" s="176"/>
      <c r="D100" s="176"/>
      <c r="E100" s="177"/>
      <c r="F100" s="178"/>
    </row>
    <row r="101" spans="1:6" ht="18.600000000000001" customHeight="1">
      <c r="A101" s="175" t="s">
        <v>30</v>
      </c>
      <c r="B101" s="176" t="s">
        <v>31</v>
      </c>
      <c r="C101" s="176" t="s">
        <v>32</v>
      </c>
      <c r="D101" s="176"/>
      <c r="E101" s="177"/>
      <c r="F101" s="178"/>
    </row>
    <row r="102" spans="1:6" ht="18.600000000000001" customHeight="1">
      <c r="A102" s="175" t="s">
        <v>33</v>
      </c>
      <c r="B102" s="176"/>
      <c r="C102" s="176"/>
      <c r="D102" s="176"/>
      <c r="E102" s="177"/>
      <c r="F102" s="178"/>
    </row>
    <row r="103" spans="1:6" ht="18.600000000000001" customHeight="1">
      <c r="A103" s="175"/>
      <c r="B103" s="176"/>
      <c r="C103" s="176"/>
      <c r="D103" s="176"/>
      <c r="E103" s="177"/>
      <c r="F103" s="178"/>
    </row>
    <row r="104" spans="1:6" ht="18.600000000000001" customHeight="1">
      <c r="A104" s="175" t="s">
        <v>34</v>
      </c>
      <c r="B104" s="176" t="s">
        <v>28</v>
      </c>
      <c r="C104" s="176"/>
      <c r="D104" s="176"/>
      <c r="E104" s="177"/>
      <c r="F104" s="178"/>
    </row>
    <row r="105" spans="1:6" ht="18.600000000000001" customHeight="1">
      <c r="A105" s="175" t="s">
        <v>35</v>
      </c>
      <c r="B105" s="176"/>
      <c r="C105" s="176"/>
      <c r="D105" s="176"/>
      <c r="E105" s="177"/>
      <c r="F105" s="178"/>
    </row>
    <row r="106" spans="1:6" ht="18.600000000000001" customHeight="1">
      <c r="A106" s="175"/>
      <c r="B106" s="176"/>
      <c r="C106" s="176"/>
      <c r="D106" s="176"/>
      <c r="E106" s="177"/>
      <c r="F106" s="178"/>
    </row>
    <row r="107" spans="1:6" ht="18.600000000000001" customHeight="1">
      <c r="A107" s="175" t="s">
        <v>36</v>
      </c>
      <c r="B107" s="176" t="s">
        <v>37</v>
      </c>
      <c r="C107" s="176" t="s">
        <v>38</v>
      </c>
      <c r="D107" s="176" t="s">
        <v>32</v>
      </c>
      <c r="E107" s="177"/>
      <c r="F107" s="178"/>
    </row>
    <row r="108" spans="1:6" ht="18.600000000000001" customHeight="1">
      <c r="A108" s="175" t="s">
        <v>39</v>
      </c>
      <c r="B108" s="176"/>
      <c r="C108" s="176"/>
      <c r="D108" s="176"/>
      <c r="E108" s="177"/>
      <c r="F108" s="178"/>
    </row>
    <row r="109" spans="1:6" ht="18.600000000000001" customHeight="1">
      <c r="A109" s="175"/>
      <c r="B109" s="176"/>
      <c r="C109" s="176"/>
      <c r="D109" s="176"/>
      <c r="E109" s="177"/>
      <c r="F109" s="178"/>
    </row>
    <row r="110" spans="1:6" ht="18.600000000000001" customHeight="1">
      <c r="A110" s="175" t="s">
        <v>40</v>
      </c>
      <c r="B110" s="176"/>
      <c r="C110" s="176"/>
      <c r="D110" s="176"/>
      <c r="E110" s="177"/>
      <c r="F110" s="178"/>
    </row>
    <row r="111" spans="1:6" ht="18.600000000000001" customHeight="1">
      <c r="A111" s="175" t="s">
        <v>41</v>
      </c>
      <c r="B111" s="176"/>
      <c r="C111" s="176"/>
      <c r="D111" s="176"/>
      <c r="E111" s="177"/>
      <c r="F111" s="178"/>
    </row>
    <row r="112" spans="1:6" ht="18.600000000000001" customHeight="1">
      <c r="A112" s="175" t="s">
        <v>42</v>
      </c>
      <c r="B112" s="176"/>
      <c r="C112" s="176"/>
      <c r="D112" s="176"/>
      <c r="E112" s="177"/>
      <c r="F112" s="178"/>
    </row>
    <row r="113" spans="1:6" ht="18.600000000000001" customHeight="1">
      <c r="A113" s="175" t="s">
        <v>43</v>
      </c>
      <c r="B113" s="176"/>
      <c r="C113" s="176"/>
      <c r="D113" s="176"/>
      <c r="E113" s="177"/>
      <c r="F113" s="178"/>
    </row>
    <row r="114" spans="1:6" ht="18.600000000000001" customHeight="1" thickBot="1">
      <c r="A114" s="179"/>
      <c r="B114" s="180"/>
      <c r="C114" s="180"/>
      <c r="D114" s="180"/>
      <c r="E114" s="180"/>
      <c r="F114" s="181"/>
    </row>
  </sheetData>
  <mergeCells count="21">
    <mergeCell ref="A1:J1"/>
    <mergeCell ref="A25:B25"/>
    <mergeCell ref="J21:K21"/>
    <mergeCell ref="J22:K22"/>
    <mergeCell ref="L25:N29"/>
    <mergeCell ref="F20:G20"/>
    <mergeCell ref="F21:G21"/>
    <mergeCell ref="A26:B26"/>
    <mergeCell ref="H21:I21"/>
    <mergeCell ref="H22:I22"/>
    <mergeCell ref="J20:K20"/>
    <mergeCell ref="J19:K19"/>
    <mergeCell ref="F19:G19"/>
    <mergeCell ref="F22:G22"/>
    <mergeCell ref="H19:I19"/>
    <mergeCell ref="H20:I20"/>
    <mergeCell ref="A19:B19"/>
    <mergeCell ref="D19:E19"/>
    <mergeCell ref="D21:E21"/>
    <mergeCell ref="D22:E22"/>
    <mergeCell ref="D20:E20"/>
  </mergeCells>
  <printOptions gridLines="1"/>
  <pageMargins left="0.25" right="0.25" top="0.75" bottom="0.75" header="0.3" footer="0.3"/>
  <pageSetup scale="81" fitToHeight="0" orientation="landscape" r:id="rId1"/>
  <rowBreaks count="1" manualBreakCount="1">
    <brk id="54"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A3" sqref="A3"/>
    </sheetView>
  </sheetViews>
  <sheetFormatPr defaultRowHeight="18"/>
  <cols>
    <col min="1" max="2" width="22.88671875" style="112" customWidth="1"/>
    <col min="3" max="3" width="24.109375" style="112" customWidth="1"/>
    <col min="4" max="6" width="22.88671875" style="112" customWidth="1"/>
    <col min="7" max="16384" width="8.88671875" style="112"/>
  </cols>
  <sheetData>
    <row r="1" spans="1:4" s="129" customFormat="1">
      <c r="A1" s="182">
        <v>39845</v>
      </c>
      <c r="B1" s="130"/>
    </row>
    <row r="2" spans="1:4" s="127" customFormat="1">
      <c r="A2" s="119" t="s">
        <v>173</v>
      </c>
      <c r="B2" s="128" t="s">
        <v>178</v>
      </c>
      <c r="C2" s="128" t="s">
        <v>177</v>
      </c>
    </row>
    <row r="3" spans="1:4" s="118" customFormat="1">
      <c r="A3" s="183">
        <v>5.7</v>
      </c>
      <c r="B3" s="184">
        <v>0.4</v>
      </c>
      <c r="C3" s="185">
        <v>7.0000000000000007E-2</v>
      </c>
      <c r="D3" s="126"/>
    </row>
    <row r="4" spans="1:4">
      <c r="A4" s="117" t="s">
        <v>176</v>
      </c>
      <c r="B4" s="117" t="s">
        <v>176</v>
      </c>
    </row>
    <row r="5" spans="1:4">
      <c r="A5" s="117" t="s">
        <v>175</v>
      </c>
      <c r="B5" s="117"/>
      <c r="C5" s="116" t="s">
        <v>174</v>
      </c>
    </row>
    <row r="6" spans="1:4">
      <c r="A6" s="113"/>
    </row>
    <row r="7" spans="1:4" s="25" customFormat="1" ht="63">
      <c r="A7" s="119" t="s">
        <v>173</v>
      </c>
      <c r="B7" s="119" t="s">
        <v>159</v>
      </c>
      <c r="C7" s="125" t="s">
        <v>172</v>
      </c>
      <c r="D7" s="124" t="s">
        <v>171</v>
      </c>
    </row>
    <row r="8" spans="1:4" ht="36.6" customHeight="1">
      <c r="A8" s="117" t="s">
        <v>170</v>
      </c>
      <c r="B8" s="243" t="s">
        <v>169</v>
      </c>
      <c r="C8" s="243"/>
      <c r="D8" s="243"/>
    </row>
    <row r="9" spans="1:4" ht="16.8" customHeight="1">
      <c r="A9" s="117"/>
      <c r="B9" s="123"/>
      <c r="C9" s="123"/>
      <c r="D9" s="123"/>
    </row>
    <row r="10" spans="1:4">
      <c r="A10" s="117" t="s">
        <v>168</v>
      </c>
      <c r="B10" s="122" t="s">
        <v>167</v>
      </c>
      <c r="C10" s="116">
        <v>24</v>
      </c>
      <c r="D10" s="116"/>
    </row>
    <row r="11" spans="1:4">
      <c r="A11" s="117"/>
      <c r="B11" s="122"/>
      <c r="C11" s="116"/>
      <c r="D11" s="116"/>
    </row>
    <row r="12" spans="1:4">
      <c r="A12" s="186" t="s">
        <v>162</v>
      </c>
      <c r="B12" s="187" t="s">
        <v>166</v>
      </c>
      <c r="C12" s="188">
        <v>56</v>
      </c>
      <c r="D12" s="116"/>
    </row>
    <row r="13" spans="1:4">
      <c r="A13" s="117" t="s">
        <v>162</v>
      </c>
      <c r="B13" s="122" t="s">
        <v>165</v>
      </c>
      <c r="C13" s="116">
        <v>28</v>
      </c>
      <c r="D13" s="116"/>
    </row>
    <row r="14" spans="1:4">
      <c r="A14" s="117" t="s">
        <v>162</v>
      </c>
      <c r="B14" s="122" t="s">
        <v>164</v>
      </c>
      <c r="C14" s="116">
        <v>20</v>
      </c>
      <c r="D14" s="116"/>
    </row>
    <row r="15" spans="1:4">
      <c r="A15" s="117" t="s">
        <v>162</v>
      </c>
      <c r="B15" s="122" t="s">
        <v>163</v>
      </c>
      <c r="C15" s="116">
        <v>16</v>
      </c>
      <c r="D15" s="116"/>
    </row>
    <row r="16" spans="1:4">
      <c r="A16" s="117" t="s">
        <v>162</v>
      </c>
      <c r="B16" s="122" t="s">
        <v>161</v>
      </c>
      <c r="C16" s="116">
        <v>8</v>
      </c>
      <c r="D16" s="116"/>
    </row>
    <row r="17" spans="1:12">
      <c r="A17" s="121" t="s">
        <v>160</v>
      </c>
      <c r="B17" s="116"/>
      <c r="C17" s="116"/>
      <c r="D17" s="116"/>
    </row>
    <row r="18" spans="1:12">
      <c r="A18" s="113"/>
      <c r="B18" s="116"/>
      <c r="C18" s="116"/>
      <c r="D18" s="116"/>
    </row>
    <row r="19" spans="1:12" s="118" customFormat="1">
      <c r="A19" s="120"/>
      <c r="B19" s="119" t="s">
        <v>159</v>
      </c>
      <c r="C19" s="119" t="s">
        <v>158</v>
      </c>
      <c r="D19" s="119" t="s">
        <v>157</v>
      </c>
    </row>
    <row r="20" spans="1:12" s="116" customFormat="1">
      <c r="B20" s="117" t="s">
        <v>156</v>
      </c>
      <c r="C20" s="116">
        <v>85</v>
      </c>
      <c r="D20" s="116">
        <v>19</v>
      </c>
    </row>
    <row r="21" spans="1:12" s="116" customFormat="1">
      <c r="B21" s="117" t="s">
        <v>155</v>
      </c>
      <c r="C21" s="116">
        <v>93</v>
      </c>
      <c r="D21" s="116">
        <v>9</v>
      </c>
    </row>
    <row r="22" spans="1:12" s="116" customFormat="1"/>
    <row r="23" spans="1:12">
      <c r="A23" s="113"/>
    </row>
    <row r="24" spans="1:12" ht="18" customHeight="1">
      <c r="A24" s="242" t="s">
        <v>154</v>
      </c>
      <c r="B24" s="242"/>
      <c r="C24" s="242"/>
      <c r="D24" s="242"/>
      <c r="E24" s="242"/>
      <c r="G24" s="115"/>
      <c r="H24" s="115"/>
      <c r="I24" s="115"/>
      <c r="J24" s="115"/>
      <c r="K24" s="114"/>
      <c r="L24" s="114"/>
    </row>
    <row r="25" spans="1:12">
      <c r="A25" s="242"/>
      <c r="B25" s="242"/>
      <c r="C25" s="242"/>
      <c r="D25" s="242"/>
      <c r="E25" s="242"/>
      <c r="F25" s="115"/>
      <c r="G25" s="115"/>
      <c r="H25" s="115"/>
      <c r="I25" s="115"/>
      <c r="J25" s="115"/>
      <c r="K25" s="114"/>
      <c r="L25" s="114"/>
    </row>
    <row r="26" spans="1:12">
      <c r="A26" s="242"/>
      <c r="B26" s="242"/>
      <c r="C26" s="242"/>
      <c r="D26" s="242"/>
      <c r="E26" s="242"/>
      <c r="F26" s="115"/>
      <c r="G26" s="115"/>
      <c r="H26" s="115"/>
      <c r="I26" s="115"/>
      <c r="J26" s="115"/>
      <c r="K26" s="114"/>
      <c r="L26" s="114"/>
    </row>
    <row r="27" spans="1:12">
      <c r="A27" s="242"/>
      <c r="B27" s="242"/>
      <c r="C27" s="242"/>
      <c r="D27" s="242"/>
      <c r="E27" s="242"/>
      <c r="F27" s="115"/>
      <c r="G27" s="115"/>
      <c r="H27" s="115"/>
      <c r="I27" s="115"/>
      <c r="J27" s="115"/>
      <c r="K27" s="114"/>
      <c r="L27" s="114"/>
    </row>
    <row r="28" spans="1:12">
      <c r="A28" s="242"/>
      <c r="B28" s="242"/>
      <c r="C28" s="242"/>
      <c r="D28" s="242"/>
      <c r="E28" s="242"/>
      <c r="F28" s="115"/>
      <c r="G28" s="115"/>
      <c r="H28" s="115"/>
      <c r="I28" s="115"/>
      <c r="J28" s="115"/>
      <c r="K28" s="114"/>
      <c r="L28" s="114"/>
    </row>
    <row r="29" spans="1:12">
      <c r="A29" s="242"/>
      <c r="B29" s="242"/>
      <c r="C29" s="242"/>
      <c r="D29" s="242"/>
      <c r="E29" s="242"/>
      <c r="F29" s="115"/>
      <c r="G29" s="115"/>
      <c r="H29" s="115"/>
      <c r="I29" s="115"/>
      <c r="J29" s="115"/>
      <c r="K29" s="114"/>
      <c r="L29" s="114"/>
    </row>
    <row r="30" spans="1:12">
      <c r="A30" s="113"/>
      <c r="D30" s="114"/>
      <c r="E30" s="114"/>
      <c r="F30" s="114"/>
      <c r="G30" s="114"/>
      <c r="H30" s="114"/>
      <c r="I30" s="114"/>
      <c r="J30" s="114"/>
      <c r="K30" s="114"/>
      <c r="L30" s="114"/>
    </row>
    <row r="31" spans="1:12">
      <c r="A31" s="113" t="s">
        <v>153</v>
      </c>
    </row>
    <row r="32" spans="1:12">
      <c r="A32" s="113" t="s">
        <v>152</v>
      </c>
    </row>
    <row r="33" spans="1:1">
      <c r="A33" s="113" t="s">
        <v>151</v>
      </c>
    </row>
    <row r="34" spans="1:1">
      <c r="A34" s="113" t="s">
        <v>150</v>
      </c>
    </row>
  </sheetData>
  <mergeCells count="2">
    <mergeCell ref="A24:E29"/>
    <mergeCell ref="B8:D8"/>
  </mergeCells>
  <pageMargins left="0.25" right="0.25" top="0.75" bottom="0.75" header="0.3" footer="0.3"/>
  <pageSetup scale="90" fitToHeight="0" orientation="portrait" r:id="rId1"/>
  <rowBreaks count="1" manualBreakCount="1">
    <brk id="34"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SUMMARY</vt:lpstr>
      <vt:lpstr>Lipid Infla PSA BMI</vt:lpstr>
      <vt:lpstr>FREE PSA</vt:lpstr>
      <vt:lpstr>FREEPSA</vt:lpstr>
      <vt:lpstr>LIPIDS</vt:lpstr>
      <vt:lpstr>'FREE PSA'!Print_Area</vt:lpstr>
      <vt:lpstr>'Lipid Infla PSA BMI'!Print_Area</vt:lpstr>
      <vt:lpstr>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2020-02-06T22:25:34Z</dcterms:modified>
</cp:coreProperties>
</file>